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8"/>
  <workbookPr codeName="ThisWorkbook" defaultThemeVersion="124226"/>
  <mc:AlternateContent xmlns:mc="http://schemas.openxmlformats.org/markup-compatibility/2006">
    <mc:Choice Requires="x15">
      <x15ac:absPath xmlns:x15ac="http://schemas.microsoft.com/office/spreadsheetml/2010/11/ac" url="/Users/ctowen/Documents/LAGERS/Bulk Grain Orders/BSG/Fall 2026/"/>
    </mc:Choice>
  </mc:AlternateContent>
  <xr:revisionPtr revIDLastSave="0" documentId="13_ncr:1_{3AD43EDE-6B9E-104D-B4C8-2F12D6956189}" xr6:coauthVersionLast="47" xr6:coauthVersionMax="47" xr10:uidLastSave="{00000000-0000-0000-0000-000000000000}"/>
  <bookViews>
    <workbookView xWindow="3480" yWindow="620" windowWidth="26000" windowHeight="20420" tabRatio="641" xr2:uid="{00000000-000D-0000-FFFF-FFFF00000000}"/>
  </bookViews>
  <sheets>
    <sheet name="Sales Invoice" sheetId="1" r:id="rId1"/>
    <sheet name="BSG Catalog" sheetId="2" r:id="rId2"/>
    <sheet name="BSG Catalog VLOOKUP" sheetId="3" state="hidden" r:id="rId3"/>
  </sheets>
  <definedNames>
    <definedName name="_xlnm._FilterDatabase" localSheetId="1" hidden="1">'BSG Catalog'!$A$2:$E$2</definedName>
    <definedName name="_xlnm._FilterDatabase" localSheetId="2">'BSG Catalog VLOOKUP'!$A$1:$C$1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 l="1"/>
  <c r="G35" i="1"/>
  <c r="E25" i="1" l="1"/>
  <c r="E26" i="1"/>
  <c r="E27" i="1"/>
  <c r="E28" i="1"/>
  <c r="E29" i="1"/>
  <c r="E30" i="1"/>
  <c r="E31" i="1"/>
  <c r="E32" i="1"/>
  <c r="E33" i="1"/>
  <c r="E34" i="1"/>
  <c r="E35" i="1"/>
  <c r="G24" i="1" l="1"/>
  <c r="G25" i="1"/>
  <c r="G26" i="1"/>
  <c r="G27" i="1"/>
  <c r="G28" i="1"/>
  <c r="G29" i="1"/>
  <c r="G30" i="1"/>
  <c r="G31" i="1"/>
  <c r="G32" i="1"/>
  <c r="G33" i="1"/>
  <c r="G34" i="1"/>
  <c r="G23" i="1"/>
  <c r="E23" i="1"/>
  <c r="C35" i="1" l="1"/>
  <c r="H34" i="1"/>
  <c r="H33" i="1"/>
  <c r="H32" i="1"/>
  <c r="H31" i="1"/>
  <c r="H30" i="1"/>
  <c r="H29" i="1"/>
  <c r="H28" i="1"/>
  <c r="H27" i="1"/>
  <c r="H26" i="1"/>
  <c r="H25" i="1"/>
  <c r="H24" i="1"/>
  <c r="H23" i="1" l="1"/>
  <c r="H35" i="1"/>
  <c r="H36" i="1" l="1"/>
  <c r="H37" i="1" l="1"/>
  <c r="H38" i="1" s="1"/>
</calcChain>
</file>

<file path=xl/sharedStrings.xml><?xml version="1.0" encoding="utf-8"?>
<sst xmlns="http://schemas.openxmlformats.org/spreadsheetml/2006/main" count="762" uniqueCount="306">
  <si>
    <t>Date:</t>
  </si>
  <si>
    <t>Description</t>
  </si>
  <si>
    <t>Qty</t>
  </si>
  <si>
    <t>Unit Price</t>
  </si>
  <si>
    <t>Line Total</t>
  </si>
  <si>
    <t>Total</t>
  </si>
  <si>
    <t>BULK GRAIN BUY</t>
  </si>
  <si>
    <t>Name:</t>
  </si>
  <si>
    <t>E-mail:</t>
  </si>
  <si>
    <t>Phone #:</t>
  </si>
  <si>
    <t>Sum</t>
  </si>
  <si>
    <t>SKU #</t>
  </si>
  <si>
    <t>Form Instructions:</t>
  </si>
  <si>
    <t>Payment Instructions:</t>
  </si>
  <si>
    <t xml:space="preserve">Payment Method: </t>
  </si>
  <si>
    <t>Are you a LAGERS member?</t>
  </si>
  <si>
    <t>CC Fees</t>
  </si>
  <si>
    <t>Manufacturer</t>
  </si>
  <si>
    <t>Type</t>
  </si>
  <si>
    <t>Name</t>
  </si>
  <si>
    <t>SKU</t>
  </si>
  <si>
    <t>Crisp</t>
  </si>
  <si>
    <t>Brewers Malt</t>
  </si>
  <si>
    <t>Crisp Best Ale Malt</t>
  </si>
  <si>
    <t>MCRI1003</t>
  </si>
  <si>
    <t>Crisp Chevallier Heritage Malt</t>
  </si>
  <si>
    <t>MCRI1009</t>
  </si>
  <si>
    <t>MCRI1004</t>
  </si>
  <si>
    <t>MCRI1008</t>
  </si>
  <si>
    <t>MCRI1001</t>
  </si>
  <si>
    <t>Crisp Flaked Maize (Corn)</t>
  </si>
  <si>
    <t>AZZZ1402</t>
  </si>
  <si>
    <t>Crisp Flaked Rice</t>
  </si>
  <si>
    <t>AZZZ1412</t>
  </si>
  <si>
    <t>MCRI1041</t>
  </si>
  <si>
    <t>MCRI1042</t>
  </si>
  <si>
    <t>Crisp Naked Oat Malt</t>
  </si>
  <si>
    <t>MCRI1071</t>
  </si>
  <si>
    <t>Crisp Rye Malt</t>
  </si>
  <si>
    <t>MCRI1090</t>
  </si>
  <si>
    <t>Crisp Torrefied Wheat</t>
  </si>
  <si>
    <t>AZZZ1407</t>
  </si>
  <si>
    <t>Crisp Wheat Malt</t>
  </si>
  <si>
    <t>MCRI1006</t>
  </si>
  <si>
    <t>MCRI1002</t>
  </si>
  <si>
    <t>MCRI1005</t>
  </si>
  <si>
    <t>Crisp Dextrin Malt</t>
  </si>
  <si>
    <t>MCRI1018</t>
  </si>
  <si>
    <t>Dingemans</t>
  </si>
  <si>
    <t>Dingemans Munich Malt</t>
  </si>
  <si>
    <t>MDIN1009</t>
  </si>
  <si>
    <t>Dingemans Pale Ale</t>
  </si>
  <si>
    <t>MDIN1010</t>
  </si>
  <si>
    <t>Dingemans Pilsen</t>
  </si>
  <si>
    <t>MDIN1011</t>
  </si>
  <si>
    <t>Dingemans Rye Malt</t>
  </si>
  <si>
    <t>MDIN1019</t>
  </si>
  <si>
    <t>Dingemans Toasted Wheat</t>
  </si>
  <si>
    <t>MDIN1021</t>
  </si>
  <si>
    <t>Dingemans Wheat Malt</t>
  </si>
  <si>
    <t>MDIN1020</t>
  </si>
  <si>
    <t>Dingemans Aromatic Malt</t>
  </si>
  <si>
    <t>MDIN1001</t>
  </si>
  <si>
    <t>Dingemans Biscuit®</t>
  </si>
  <si>
    <t>MDIN1003</t>
  </si>
  <si>
    <t>Dingemans Chocolate</t>
  </si>
  <si>
    <t>MDIN1004</t>
  </si>
  <si>
    <t>Dingemans De-bittered Black Malt</t>
  </si>
  <si>
    <t>MDIN1008</t>
  </si>
  <si>
    <t>Dingemans De-husked Roasted Barley</t>
  </si>
  <si>
    <t>MDIN1013</t>
  </si>
  <si>
    <t>Gambrinus</t>
  </si>
  <si>
    <t>MGAM1004</t>
  </si>
  <si>
    <t>Gambrinus Pale Malt</t>
  </si>
  <si>
    <t>MGAM1002</t>
  </si>
  <si>
    <t>Gambrinus Pilsner Malt</t>
  </si>
  <si>
    <t>MGAM1003</t>
  </si>
  <si>
    <t>Gambrinus Rye Malt</t>
  </si>
  <si>
    <t>MGAM1006</t>
  </si>
  <si>
    <t>Gambrinus Honey Malt</t>
  </si>
  <si>
    <t>MGAM1051</t>
  </si>
  <si>
    <t>MGAM1017</t>
  </si>
  <si>
    <t>MGAM1016</t>
  </si>
  <si>
    <t>Gambrinus Vienna Malt</t>
  </si>
  <si>
    <t>MGAM1018</t>
  </si>
  <si>
    <t>Malting Co. of Ireland</t>
  </si>
  <si>
    <t>Irish Ale Malt</t>
  </si>
  <si>
    <t>MMCI1002</t>
  </si>
  <si>
    <t>Irish Distillers Malt</t>
  </si>
  <si>
    <t>MMCI1072</t>
  </si>
  <si>
    <t>Irish Stout Malt</t>
  </si>
  <si>
    <t>MMCI1071</t>
  </si>
  <si>
    <t>Other</t>
  </si>
  <si>
    <t>Flaked Barley (50lb)</t>
  </si>
  <si>
    <t>AZZZ1101</t>
  </si>
  <si>
    <t>Flaked Corn (50lb)</t>
  </si>
  <si>
    <t>AZZZ1302</t>
  </si>
  <si>
    <t>Flaked Oats 50lb)</t>
  </si>
  <si>
    <t>AZZZ1105</t>
  </si>
  <si>
    <t>Flaked Rye (50lb)</t>
  </si>
  <si>
    <t>AZZZ1104</t>
  </si>
  <si>
    <t>Flaked White Wheat (50lb)</t>
  </si>
  <si>
    <t>AZZZ1106</t>
  </si>
  <si>
    <t>AZZZ1308</t>
  </si>
  <si>
    <t>AZZZ1304</t>
  </si>
  <si>
    <t>Rahr Malting Co</t>
  </si>
  <si>
    <t>Rahr High DP Distillers Malt</t>
  </si>
  <si>
    <t>MRAH1111</t>
  </si>
  <si>
    <t>MRAH1104</t>
  </si>
  <si>
    <t>Rahr Red Wheat</t>
  </si>
  <si>
    <t>MRAH1109</t>
  </si>
  <si>
    <t>Rahr Standard 2-Row</t>
  </si>
  <si>
    <t>MRAH1102</t>
  </si>
  <si>
    <t>Rahr Standard 6-Row</t>
  </si>
  <si>
    <t>MRAH1101</t>
  </si>
  <si>
    <t>Rahr Unmalted Red Wheat</t>
  </si>
  <si>
    <t>AZZZ1416</t>
  </si>
  <si>
    <t>MRAH1110</t>
  </si>
  <si>
    <t>Rahr White Wheat</t>
  </si>
  <si>
    <t>MRAH1108</t>
  </si>
  <si>
    <t>Simpsons Malt</t>
  </si>
  <si>
    <t>Simpsons Best Pale Ale Malt</t>
  </si>
  <si>
    <t>MSIM1004</t>
  </si>
  <si>
    <t>MSIM1002</t>
  </si>
  <si>
    <t>Simpsons Finest Lager Malt</t>
  </si>
  <si>
    <t>MSIM1003</t>
  </si>
  <si>
    <t>MSIM1001</t>
  </si>
  <si>
    <t>MSIM1011</t>
  </si>
  <si>
    <t>Simpsons Malted Oats</t>
  </si>
  <si>
    <t>MSIM1070</t>
  </si>
  <si>
    <t>Simpsons Aromatic Malt</t>
  </si>
  <si>
    <t>MSIM1016</t>
  </si>
  <si>
    <t>Simpsons Imperial Malt</t>
  </si>
  <si>
    <t>MSIM1018</t>
  </si>
  <si>
    <t>Simpsons Munich Malt</t>
  </si>
  <si>
    <t>MSIM1015</t>
  </si>
  <si>
    <t>Simpsons Vienna Malt</t>
  </si>
  <si>
    <t>MSIM1017</t>
  </si>
  <si>
    <t>Simpsons Amber Malt</t>
  </si>
  <si>
    <t>MSIM1058</t>
  </si>
  <si>
    <t>Simpsons Black Malt</t>
  </si>
  <si>
    <t>MSIM1052</t>
  </si>
  <si>
    <t>Simpsons Brown Malt</t>
  </si>
  <si>
    <t>MSIM1054</t>
  </si>
  <si>
    <t>Simpsons Chocolate Malt</t>
  </si>
  <si>
    <t>MSIM1051</t>
  </si>
  <si>
    <t>Simpsons Roasted Barley</t>
  </si>
  <si>
    <t>MSIM1053</t>
  </si>
  <si>
    <t>Weyermann</t>
  </si>
  <si>
    <t>Weyermann Pale Ale Malt</t>
  </si>
  <si>
    <t>MWEY1002</t>
  </si>
  <si>
    <t>Weyermann Barke Munich Malt</t>
  </si>
  <si>
    <t>MWEY1014</t>
  </si>
  <si>
    <t>MWEY1012</t>
  </si>
  <si>
    <t>Weyermann Barke Vienna Malt</t>
  </si>
  <si>
    <t>MWEY1013</t>
  </si>
  <si>
    <t>Weyermann Dark Wheat Malt</t>
  </si>
  <si>
    <t>MWEY1006</t>
  </si>
  <si>
    <t>Weyermann Extra Pale Premium Pilsner Malt</t>
  </si>
  <si>
    <t>MWEY1011</t>
  </si>
  <si>
    <t>Weyermann Melanoidin Malt</t>
  </si>
  <si>
    <t>MWEY1019</t>
  </si>
  <si>
    <t>Weyermann Munich Malt Type 1</t>
  </si>
  <si>
    <t>MWEY1017</t>
  </si>
  <si>
    <t>Weyermann Munich Malt Type 2</t>
  </si>
  <si>
    <t>MWEY1018</t>
  </si>
  <si>
    <t>Weyermann Pale Rye Malt</t>
  </si>
  <si>
    <t>MWEY1009</t>
  </si>
  <si>
    <t>Weyermann Pale Wheat Malt</t>
  </si>
  <si>
    <t>MWEY1005</t>
  </si>
  <si>
    <t>Weyermann Pilsner Malt</t>
  </si>
  <si>
    <t>MWEY1003</t>
  </si>
  <si>
    <t>Weyermann Vienna Malt</t>
  </si>
  <si>
    <t>MWEY1016</t>
  </si>
  <si>
    <t>Weyermann Abbey Malt</t>
  </si>
  <si>
    <t>MWEY1058</t>
  </si>
  <si>
    <t>Weyermann Bohemian Pilsner Malt</t>
  </si>
  <si>
    <t>MWEY1004</t>
  </si>
  <si>
    <t>Weyermann Floor-Malted Bohemian Dark Malt</t>
  </si>
  <si>
    <t>MWEY1021</t>
  </si>
  <si>
    <t>Weyermann Floor-Malted Bohemian Pilsner Malt</t>
  </si>
  <si>
    <t>MWEY1010</t>
  </si>
  <si>
    <t>Weyermann Floor-Malted Bohemian Wheat Malt</t>
  </si>
  <si>
    <t>MWEY1076</t>
  </si>
  <si>
    <t>Weyermann CARAFOAM</t>
  </si>
  <si>
    <t>MWEY1056</t>
  </si>
  <si>
    <t>Weyermann CARAHELL</t>
  </si>
  <si>
    <t>MWEY1057</t>
  </si>
  <si>
    <t>MWEY1031</t>
  </si>
  <si>
    <t>MWEY1032</t>
  </si>
  <si>
    <t>MWEY1033</t>
  </si>
  <si>
    <t>Weyermann CARAFA Special Type 1 (dehusked)</t>
  </si>
  <si>
    <t>MWEY1065</t>
  </si>
  <si>
    <t>Weyermann CARAFA Special Type 2 (dehusked)</t>
  </si>
  <si>
    <t>MWEY1066</t>
  </si>
  <si>
    <t>Weyermann CARAFA Special Type 3 (dehusked)</t>
  </si>
  <si>
    <t>MWEY1067</t>
  </si>
  <si>
    <t>Weyermann Chocolate Rye Malt</t>
  </si>
  <si>
    <t>MWEY1054</t>
  </si>
  <si>
    <t>Weyermann Chocolate Wheat Malt</t>
  </si>
  <si>
    <t>MWEY1055</t>
  </si>
  <si>
    <t>Weyermann Roasted Barley</t>
  </si>
  <si>
    <t>MWEY1073</t>
  </si>
  <si>
    <t>Weyermann Acidulated Malt</t>
  </si>
  <si>
    <t>MWEY1072</t>
  </si>
  <si>
    <t>Weyermann Beech Smoked Barely Malt</t>
  </si>
  <si>
    <t>MWEY1071</t>
  </si>
  <si>
    <t>Weyermann Brewing Malt (Type Cologne)</t>
  </si>
  <si>
    <t>MWEY1015</t>
  </si>
  <si>
    <t>Weyermann Eraclea Pilsner Malt</t>
  </si>
  <si>
    <t>MWEY1070</t>
  </si>
  <si>
    <t>Weyermann Oak Smoked Wheat Malt</t>
  </si>
  <si>
    <t>MWEY1074</t>
  </si>
  <si>
    <t>Unit Cost</t>
  </si>
  <si>
    <t>Membership</t>
  </si>
  <si>
    <t>ALL GRAIN COMES IN 55lb/25kg SACKS UNLESS OTHERWISE STATED</t>
  </si>
  <si>
    <t>Specialty Malt</t>
  </si>
  <si>
    <t>Wheat Malt</t>
  </si>
  <si>
    <t>Crisp Finest Maris Otter®</t>
  </si>
  <si>
    <t>Crisp No. 19 Floor-Malted Maris Otter®</t>
  </si>
  <si>
    <t>Crisp Clear Choice Malt™</t>
  </si>
  <si>
    <t>Crisp Extra Pale Maris Otter®</t>
  </si>
  <si>
    <t>Gambrinus ESB Malt</t>
  </si>
  <si>
    <t>Simpsons Finest Pale Ale Maris Otter®</t>
  </si>
  <si>
    <t>Simpsons Finest Golden Promise™</t>
  </si>
  <si>
    <t>Simpsons Low Color Maris Otter® Malt</t>
  </si>
  <si>
    <t>Weyermann Barke Pilsner Malt</t>
  </si>
  <si>
    <t>John Doe</t>
  </si>
  <si>
    <t>Jdoe@gmail.com</t>
  </si>
  <si>
    <t>111-111-1111</t>
  </si>
  <si>
    <t>Split with?</t>
  </si>
  <si>
    <t>Crisp Scottish Heavy 50 Peated Pot Still Malt</t>
  </si>
  <si>
    <t>Crisp Scottish Premium Pot Still Malt</t>
  </si>
  <si>
    <t>Crisp Scottish Pale Ale Malt</t>
  </si>
  <si>
    <t>MCRI1012</t>
  </si>
  <si>
    <t>Crisp Hana Heritage Malt</t>
  </si>
  <si>
    <t>MCRI1011</t>
  </si>
  <si>
    <t>Toasted Barley Flakes (55lb)</t>
  </si>
  <si>
    <t>AZZZ1301</t>
  </si>
  <si>
    <t>Toasted Wheat Flakes (55lb)</t>
  </si>
  <si>
    <t>Toasted Rice Flakes (55lb)</t>
  </si>
  <si>
    <t>Toasted Rye Flakes (55lb)</t>
  </si>
  <si>
    <t>AZZZ1331</t>
  </si>
  <si>
    <t>Weyermann Isaria 1924 Malt</t>
  </si>
  <si>
    <t>PayPal/CC</t>
  </si>
  <si>
    <t>MWEY1036</t>
  </si>
  <si>
    <t>Flaked Barley</t>
  </si>
  <si>
    <t>Flaked Wheat</t>
  </si>
  <si>
    <t>Option 1: Pay via cash or check (use PayPal if you cannot attend the pickup day)</t>
  </si>
  <si>
    <t>Option 2: Pay via PayPal/CC.  We will send you an invoice for the total including PayPal fees.</t>
  </si>
  <si>
    <t>Crisp Chit Malt</t>
  </si>
  <si>
    <t>MCRI1021</t>
  </si>
  <si>
    <t>Flaked Corn</t>
  </si>
  <si>
    <t>Flaked Rice</t>
  </si>
  <si>
    <t>Crisp Lager Malt</t>
  </si>
  <si>
    <t>Oat Malt</t>
  </si>
  <si>
    <t>Crisp Plumage Archer Heritage Malt</t>
  </si>
  <si>
    <t>MCRI1010</t>
  </si>
  <si>
    <t>Rye Malt</t>
  </si>
  <si>
    <t>Distillers Malt</t>
  </si>
  <si>
    <t>Torrified Wheat</t>
  </si>
  <si>
    <t>Specialty Brewers Malt</t>
  </si>
  <si>
    <t>Roasted Malt</t>
  </si>
  <si>
    <t>BSG</t>
  </si>
  <si>
    <t>Flaked Rye</t>
  </si>
  <si>
    <t>Gambrinus Honey Malted Oats</t>
  </si>
  <si>
    <t>MGAM1055</t>
  </si>
  <si>
    <t>Gambrinus IPA Malt</t>
  </si>
  <si>
    <t>MGAM1020</t>
  </si>
  <si>
    <t xml:space="preserve">Gambrinus Munich Dark </t>
  </si>
  <si>
    <t xml:space="preserve">Gambrinus Munich Light </t>
  </si>
  <si>
    <t>Rahr Malted Oats</t>
  </si>
  <si>
    <t>MRAH1170</t>
  </si>
  <si>
    <t>Rahr North Star Pilsner</t>
  </si>
  <si>
    <t>MRAH1190</t>
  </si>
  <si>
    <t>Unmalted Wheat</t>
  </si>
  <si>
    <t>Rahr Unmalted White Wheat</t>
  </si>
  <si>
    <t>Flaked Oat</t>
  </si>
  <si>
    <t>Rolled Oat Flakes (55lb)</t>
  </si>
  <si>
    <t>AZZZ1303</t>
  </si>
  <si>
    <t>Simpsons Pale Chocolate Malt</t>
  </si>
  <si>
    <t>MSIM1059</t>
  </si>
  <si>
    <t>Acid Malt</t>
  </si>
  <si>
    <t>Smoked Brewers Malt</t>
  </si>
  <si>
    <t>Caramel Malt</t>
  </si>
  <si>
    <t>Weyermann CARAMUNICH I</t>
  </si>
  <si>
    <t>Weyermann CARAMUNICH II</t>
  </si>
  <si>
    <t>Weyermann CARAMUNICH III</t>
  </si>
  <si>
    <t>Smoked Wheat Malt</t>
  </si>
  <si>
    <t>No(add dues to invoice - singles)</t>
  </si>
  <si>
    <r>
      <t xml:space="preserve">1) Fill out items in </t>
    </r>
    <r>
      <rPr>
        <b/>
        <sz val="8"/>
        <color rgb="FFFF0000"/>
        <rFont val="Century Gothic"/>
        <family val="1"/>
      </rPr>
      <t>RED</t>
    </r>
    <r>
      <rPr>
        <sz val="8"/>
        <rFont val="Century Gothic"/>
        <family val="2"/>
      </rPr>
      <t xml:space="preserve">. 2) Fill out the payment method.  3) Fill in the SKU and qty of the malt you would like to order.  4) Fill in the quantity needed.                                                                                                                                                                  The malt catalog is located in the excel tabs. You may change your order at any time, so long as it is before we place the order with the distributor. Keep in mind that some specialty malts may not always be available. We will let you know if there are any items you have ordered that are not in stock.                                                                                                                                           Once you have filled out the form, please save and send it to: </t>
    </r>
    <r>
      <rPr>
        <b/>
        <sz val="8"/>
        <rFont val="Century Gothic"/>
        <family val="1"/>
      </rPr>
      <t xml:space="preserve">lagershomebrew@gmail.com    </t>
    </r>
    <r>
      <rPr>
        <sz val="8"/>
        <rFont val="Century Gothic"/>
        <family val="2"/>
      </rPr>
      <t xml:space="preserve">                                                                                                                                                                                         If you split grain with another member, please indicate which SKU you are splitting, the qty that is to be split, and the individual you are splitting the grain with. Update the qty in the cell to reflect the amount you will be taking home for yourself,  For example, use 0.5 as the quantity if splitting between 2 people , 0.34 if between 3 people, 0.25 if between 4 people, etc...</t>
    </r>
  </si>
  <si>
    <t>Dingemans Ultra Pilsen</t>
  </si>
  <si>
    <t>MDIN1022</t>
  </si>
  <si>
    <t>MRAH1173</t>
  </si>
  <si>
    <t>Rahr To Thee Pilsner</t>
  </si>
  <si>
    <t>Rahr Standard Pale Ale</t>
  </si>
  <si>
    <t>Simpsons Pale Brown Malt</t>
  </si>
  <si>
    <t>MSIM1060</t>
  </si>
  <si>
    <t>Torrefied Wheat</t>
  </si>
  <si>
    <t>AZZZ1307</t>
  </si>
  <si>
    <t>Weyermann Sour Wort</t>
  </si>
  <si>
    <t>BZZZ1360</t>
  </si>
  <si>
    <t>Sour Wort</t>
  </si>
  <si>
    <t>Sinamar</t>
  </si>
  <si>
    <t>Weyermann Sinamar</t>
  </si>
  <si>
    <t>AZZZ1903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</si>
</sst>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409]mmmm\ d\,\ yyyy;@"/>
    <numFmt numFmtId="165" formatCode="m/d/yy;@"/>
    <numFmt numFmtId="167" formatCode="_(&quot;$&quot;* #,##0_);_(&quot;$&quot;* \(#,##0\);_(&quot;$&quot;* &quot;-&quot;??_);_(@_)"/>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Century Gothic"/>
      <family val="2"/>
    </font>
    <font>
      <sz val="12"/>
      <name val="Century Gothic"/>
      <family val="2"/>
    </font>
    <font>
      <sz val="8"/>
      <name val="Century Gothic"/>
      <family val="2"/>
    </font>
    <font>
      <sz val="9"/>
      <name val="Century Gothic"/>
      <family val="2"/>
    </font>
    <font>
      <sz val="7.5"/>
      <color indexed="23"/>
      <name val="Century Gothic"/>
      <family val="2"/>
    </font>
    <font>
      <sz val="7.5"/>
      <name val="Century Gothic"/>
      <family val="2"/>
    </font>
    <font>
      <b/>
      <sz val="7.5"/>
      <name val="Century Gothic"/>
      <family val="2"/>
    </font>
    <font>
      <b/>
      <sz val="26"/>
      <color theme="0"/>
      <name val="Arial"/>
      <family val="2"/>
    </font>
    <font>
      <sz val="10"/>
      <name val="Arial"/>
      <family val="2"/>
    </font>
    <font>
      <b/>
      <sz val="11"/>
      <color theme="1"/>
      <name val="Calibri"/>
      <family val="2"/>
      <scheme val="minor"/>
    </font>
    <font>
      <sz val="8"/>
      <color theme="0"/>
      <name val="Century Gothic"/>
      <family val="2"/>
    </font>
    <font>
      <b/>
      <sz val="8"/>
      <color theme="0"/>
      <name val="Century Gothic"/>
      <family val="2"/>
    </font>
    <font>
      <b/>
      <sz val="16"/>
      <color theme="1"/>
      <name val="Calibri"/>
      <family val="2"/>
      <scheme val="minor"/>
    </font>
    <font>
      <sz val="7.6"/>
      <name val="Century Gothic"/>
      <family val="2"/>
    </font>
    <font>
      <sz val="8"/>
      <color rgb="FF000000"/>
      <name val="Tahoma"/>
      <family val="2"/>
    </font>
    <font>
      <sz val="8"/>
      <color rgb="FFFF0000"/>
      <name val="Century Gothic"/>
      <family val="2"/>
    </font>
    <font>
      <sz val="11"/>
      <color theme="1"/>
      <name val="Calibri"/>
      <family val="2"/>
    </font>
    <font>
      <sz val="11"/>
      <color rgb="FF000000"/>
      <name val="Calibri"/>
      <family val="2"/>
    </font>
    <font>
      <b/>
      <sz val="8"/>
      <name val="Century Gothic"/>
      <family val="1"/>
    </font>
    <font>
      <b/>
      <sz val="8"/>
      <color rgb="FFFF0000"/>
      <name val="Century Gothic"/>
      <family val="1"/>
    </font>
  </fonts>
  <fills count="17">
    <fill>
      <patternFill patternType="none"/>
    </fill>
    <fill>
      <patternFill patternType="gray125"/>
    </fill>
    <fill>
      <patternFill patternType="solid">
        <fgColor indexed="9"/>
        <bgColor indexed="64"/>
      </patternFill>
    </fill>
    <fill>
      <patternFill patternType="solid">
        <fgColor indexed="40"/>
        <bgColor indexed="64"/>
      </patternFill>
    </fill>
    <fill>
      <patternFill patternType="solid">
        <fgColor rgb="FF00B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FDE9D9"/>
        <bgColor rgb="FFFDE9D9"/>
      </patternFill>
    </fill>
    <fill>
      <patternFill patternType="solid">
        <fgColor rgb="FFDDD9C3"/>
        <bgColor rgb="FFDDD9C3"/>
      </patternFill>
    </fill>
    <fill>
      <patternFill patternType="solid">
        <fgColor rgb="FFE5DFEC"/>
        <bgColor rgb="FFE5DFEC"/>
      </patternFill>
    </fill>
    <fill>
      <patternFill patternType="solid">
        <fgColor rgb="FFFABF8F"/>
        <bgColor rgb="FFFABF8F"/>
      </patternFill>
    </fill>
    <fill>
      <patternFill patternType="solid">
        <fgColor rgb="FFF2F2F2"/>
        <bgColor rgb="FFF2F2F2"/>
      </patternFill>
    </fill>
    <fill>
      <patternFill patternType="solid">
        <fgColor rgb="FFEAF1DD"/>
        <bgColor rgb="FFEAF1DD"/>
      </patternFill>
    </fill>
    <fill>
      <patternFill patternType="solid">
        <fgColor rgb="FFC6D9F0"/>
        <bgColor rgb="FFC6D9F0"/>
      </patternFill>
    </fill>
    <fill>
      <patternFill patternType="solid">
        <fgColor rgb="FFF2DBDB"/>
        <bgColor rgb="FFF2DBDB"/>
      </patternFill>
    </fill>
  </fills>
  <borders count="25">
    <border>
      <left/>
      <right/>
      <top/>
      <bottom/>
      <diagonal/>
    </border>
    <border>
      <left/>
      <right style="thin">
        <color indexed="22"/>
      </right>
      <top style="thin">
        <color indexed="22"/>
      </top>
      <bottom style="thin">
        <color indexed="22"/>
      </bottom>
      <diagonal/>
    </border>
    <border>
      <left style="thin">
        <color theme="0" tint="-0.249977111117893"/>
      </left>
      <right/>
      <top/>
      <bottom/>
      <diagonal/>
    </border>
    <border>
      <left/>
      <right/>
      <top/>
      <bottom style="thin">
        <color theme="0" tint="-0.249977111117893"/>
      </bottom>
      <diagonal/>
    </border>
    <border>
      <left/>
      <right/>
      <top style="thin">
        <color theme="0" tint="-0.249977111117893"/>
      </top>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right style="thin">
        <color theme="0" tint="-0.249977111117893"/>
      </right>
      <top/>
      <bottom/>
      <diagonal/>
    </border>
    <border>
      <left style="thin">
        <color indexed="22"/>
      </left>
      <right style="thin">
        <color theme="0" tint="-0.249977111117893"/>
      </right>
      <top style="thin">
        <color indexed="22"/>
      </top>
      <bottom style="thin">
        <color indexed="22"/>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22"/>
      </left>
      <right style="thin">
        <color theme="0" tint="-0.249977111117893"/>
      </right>
      <top/>
      <bottom style="thin">
        <color indexed="22"/>
      </bottom>
      <diagonal/>
    </border>
    <border>
      <left style="thin">
        <color indexed="22"/>
      </left>
      <right style="thin">
        <color theme="0" tint="-0.249977111117893"/>
      </right>
      <top style="thin">
        <color indexed="22"/>
      </top>
      <bottom/>
      <diagonal/>
    </border>
    <border>
      <left style="thin">
        <color indexed="22"/>
      </left>
      <right style="thin">
        <color theme="0" tint="-0.249977111117893"/>
      </right>
      <top style="thin">
        <color theme="0" tint="-0.249977111117893"/>
      </top>
      <bottom style="thin">
        <color theme="0" tint="-0.249977111117893"/>
      </bottom>
      <diagonal/>
    </border>
    <border>
      <left/>
      <right style="thin">
        <color indexed="22"/>
      </right>
      <top/>
      <bottom style="thin">
        <color indexed="22"/>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style="thin">
        <color indexed="22"/>
      </right>
      <top style="thin">
        <color theme="0" tint="-0.249977111117893"/>
      </top>
      <bottom style="thin">
        <color theme="0" tint="-0.249977111117893"/>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s>
  <cellStyleXfs count="8">
    <xf numFmtId="0" fontId="0" fillId="0" borderId="0"/>
    <xf numFmtId="44" fontId="14" fillId="0" borderId="0" applyFont="0" applyFill="0" applyBorder="0" applyAlignment="0" applyProtection="0"/>
    <xf numFmtId="0" fontId="4" fillId="0" borderId="0"/>
    <xf numFmtId="44" fontId="4" fillId="0" borderId="0" applyFont="0" applyFill="0" applyBorder="0" applyAlignment="0" applyProtection="0"/>
    <xf numFmtId="0" fontId="14" fillId="0" borderId="0"/>
    <xf numFmtId="0" fontId="3" fillId="0" borderId="0"/>
    <xf numFmtId="44" fontId="3" fillId="0" borderId="0" applyFont="0" applyFill="0" applyBorder="0" applyAlignment="0" applyProtection="0"/>
    <xf numFmtId="0" fontId="2" fillId="0" borderId="0"/>
  </cellStyleXfs>
  <cellXfs count="113">
    <xf numFmtId="0" fontId="0" fillId="0" borderId="0" xfId="0"/>
    <xf numFmtId="0" fontId="6" fillId="0" borderId="0" xfId="0" applyFont="1"/>
    <xf numFmtId="0" fontId="8" fillId="0" borderId="0" xfId="0" applyFont="1"/>
    <xf numFmtId="0" fontId="8" fillId="2" borderId="0" xfId="0" applyFont="1" applyFill="1" applyAlignment="1">
      <alignment vertical="center" wrapText="1"/>
    </xf>
    <xf numFmtId="0" fontId="9" fillId="4" borderId="0" xfId="0" applyFont="1" applyFill="1" applyAlignment="1">
      <alignment horizontal="left" vertical="center" wrapText="1"/>
    </xf>
    <xf numFmtId="0" fontId="8" fillId="0" borderId="7" xfId="0" applyFont="1" applyBorder="1" applyAlignment="1">
      <alignment horizontal="left" vertical="center"/>
    </xf>
    <xf numFmtId="0" fontId="8" fillId="0" borderId="13" xfId="0" applyFont="1" applyBorder="1" applyAlignment="1">
      <alignment horizontal="left" vertical="center"/>
    </xf>
    <xf numFmtId="0" fontId="8" fillId="0" borderId="3" xfId="0" applyFont="1" applyBorder="1" applyAlignment="1">
      <alignment horizontal="left" vertical="center"/>
    </xf>
    <xf numFmtId="0" fontId="8" fillId="5" borderId="6" xfId="0" applyFont="1" applyFill="1" applyBorder="1" applyAlignment="1">
      <alignment horizontal="left" vertical="center"/>
    </xf>
    <xf numFmtId="44" fontId="11" fillId="3" borderId="15" xfId="1" applyFont="1" applyFill="1" applyBorder="1" applyAlignment="1">
      <alignment vertical="center"/>
    </xf>
    <xf numFmtId="44" fontId="11" fillId="3" borderId="12" xfId="1" applyFont="1" applyFill="1" applyBorder="1" applyAlignment="1">
      <alignment vertical="center"/>
    </xf>
    <xf numFmtId="0" fontId="8" fillId="5" borderId="6" xfId="0" applyFont="1" applyFill="1" applyBorder="1" applyAlignment="1">
      <alignment horizontal="center" vertical="center"/>
    </xf>
    <xf numFmtId="0" fontId="15" fillId="0" borderId="0" xfId="2" applyFont="1"/>
    <xf numFmtId="44" fontId="0" fillId="0" borderId="0" xfId="3" applyFont="1" applyAlignment="1">
      <alignment horizontal="center" vertical="center"/>
    </xf>
    <xf numFmtId="0" fontId="4" fillId="0" borderId="0" xfId="2"/>
    <xf numFmtId="0" fontId="4" fillId="0" borderId="0" xfId="2" applyAlignment="1">
      <alignment vertical="center"/>
    </xf>
    <xf numFmtId="0" fontId="18" fillId="6" borderId="6" xfId="2" applyFont="1" applyFill="1" applyBorder="1" applyAlignment="1">
      <alignment vertical="center"/>
    </xf>
    <xf numFmtId="44" fontId="18" fillId="6" borderId="6" xfId="3" applyFont="1" applyFill="1" applyBorder="1" applyAlignment="1">
      <alignment horizontal="center" vertical="center"/>
    </xf>
    <xf numFmtId="0" fontId="15" fillId="0" borderId="0" xfId="2" applyFont="1" applyProtection="1">
      <protection hidden="1"/>
    </xf>
    <xf numFmtId="0" fontId="8" fillId="0" borderId="9" xfId="0" applyFont="1" applyBorder="1" applyAlignment="1">
      <alignment horizontal="left" vertical="center"/>
    </xf>
    <xf numFmtId="44" fontId="11" fillId="3" borderId="16" xfId="1" applyFont="1" applyFill="1" applyBorder="1" applyAlignment="1">
      <alignment vertical="center"/>
    </xf>
    <xf numFmtId="44" fontId="11" fillId="3" borderId="17" xfId="1" applyFont="1" applyFill="1" applyBorder="1" applyAlignment="1" applyProtection="1">
      <alignment vertical="center"/>
    </xf>
    <xf numFmtId="44" fontId="11" fillId="2" borderId="18" xfId="0" applyNumberFormat="1" applyFont="1" applyFill="1" applyBorder="1" applyAlignment="1">
      <alignment vertical="center"/>
    </xf>
    <xf numFmtId="44" fontId="11" fillId="0" borderId="1" xfId="0" applyNumberFormat="1" applyFont="1" applyBorder="1" applyAlignment="1">
      <alignment vertical="center"/>
    </xf>
    <xf numFmtId="44" fontId="12" fillId="5" borderId="1" xfId="0" applyNumberFormat="1" applyFont="1" applyFill="1" applyBorder="1" applyAlignment="1">
      <alignment vertical="center"/>
    </xf>
    <xf numFmtId="0" fontId="21" fillId="0" borderId="10" xfId="0" applyFont="1" applyBorder="1" applyAlignment="1" applyProtection="1">
      <alignment horizontal="left" vertical="center"/>
      <protection locked="0"/>
    </xf>
    <xf numFmtId="44" fontId="11" fillId="5" borderId="1" xfId="0" applyNumberFormat="1" applyFont="1" applyFill="1" applyBorder="1" applyAlignment="1">
      <alignment vertical="center"/>
    </xf>
    <xf numFmtId="44" fontId="11" fillId="5" borderId="22" xfId="0" applyNumberFormat="1" applyFont="1" applyFill="1" applyBorder="1" applyAlignment="1">
      <alignment vertical="center"/>
    </xf>
    <xf numFmtId="0" fontId="11" fillId="5" borderId="6" xfId="0" applyFont="1" applyFill="1" applyBorder="1" applyAlignment="1">
      <alignment horizontal="center" vertical="center" wrapText="1"/>
    </xf>
    <xf numFmtId="165" fontId="8" fillId="5" borderId="6" xfId="0" applyNumberFormat="1" applyFont="1" applyFill="1" applyBorder="1" applyAlignment="1">
      <alignment horizontal="center" vertical="center"/>
    </xf>
    <xf numFmtId="0" fontId="19" fillId="5" borderId="13" xfId="0" applyFont="1" applyFill="1" applyBorder="1" applyAlignment="1">
      <alignment horizontal="center" vertical="center"/>
    </xf>
    <xf numFmtId="0" fontId="11" fillId="0" borderId="6" xfId="0" applyFont="1" applyBorder="1" applyAlignment="1" applyProtection="1">
      <alignment horizontal="center" vertical="center" wrapText="1"/>
      <protection locked="0"/>
    </xf>
    <xf numFmtId="0" fontId="18" fillId="6" borderId="6" xfId="2" applyFont="1" applyFill="1" applyBorder="1" applyAlignment="1">
      <alignment horizontal="center" vertical="center"/>
    </xf>
    <xf numFmtId="0" fontId="4" fillId="0" borderId="0" xfId="2" applyAlignment="1">
      <alignment horizontal="center" vertical="center"/>
    </xf>
    <xf numFmtId="2" fontId="8" fillId="4" borderId="0" xfId="0" applyNumberFormat="1" applyFont="1" applyFill="1" applyAlignment="1">
      <alignment vertical="center"/>
    </xf>
    <xf numFmtId="0" fontId="8" fillId="4" borderId="0" xfId="0" applyFont="1" applyFill="1" applyAlignment="1">
      <alignment vertical="center"/>
    </xf>
    <xf numFmtId="44" fontId="8" fillId="4" borderId="0" xfId="0" applyNumberFormat="1" applyFont="1" applyFill="1" applyAlignment="1">
      <alignment vertical="center"/>
    </xf>
    <xf numFmtId="44" fontId="8" fillId="0" borderId="19" xfId="0" applyNumberFormat="1" applyFont="1" applyBorder="1" applyAlignment="1">
      <alignment horizontal="right" vertical="center"/>
    </xf>
    <xf numFmtId="0" fontId="8" fillId="0" borderId="20" xfId="0" applyFont="1" applyBorder="1" applyAlignment="1">
      <alignment horizontal="right" vertical="center"/>
    </xf>
    <xf numFmtId="0" fontId="8" fillId="0" borderId="21" xfId="0" applyFont="1" applyBorder="1" applyAlignment="1">
      <alignment horizontal="right" vertical="center"/>
    </xf>
    <xf numFmtId="0" fontId="17" fillId="4" borderId="0" xfId="0" applyFont="1" applyFill="1" applyAlignment="1">
      <alignment vertical="center"/>
    </xf>
    <xf numFmtId="0" fontId="8" fillId="4" borderId="0" xfId="0" applyFont="1" applyFill="1" applyAlignment="1">
      <alignment vertical="center" wrapText="1"/>
    </xf>
    <xf numFmtId="0" fontId="21" fillId="0" borderId="6" xfId="0" applyFont="1" applyBorder="1" applyAlignment="1" applyProtection="1">
      <alignment horizontal="center" vertical="center"/>
      <protection locked="0"/>
    </xf>
    <xf numFmtId="0" fontId="16" fillId="4" borderId="0" xfId="0" applyFont="1" applyFill="1" applyAlignment="1">
      <alignment vertical="center"/>
    </xf>
    <xf numFmtId="0" fontId="6" fillId="4" borderId="0" xfId="0" applyFont="1" applyFill="1" applyAlignment="1">
      <alignmen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164" fontId="8" fillId="4" borderId="0" xfId="0" applyNumberFormat="1" applyFont="1" applyFill="1" applyAlignment="1">
      <alignment horizontal="left" vertical="center"/>
    </xf>
    <xf numFmtId="0" fontId="10" fillId="4" borderId="0" xfId="0" applyFont="1" applyFill="1" applyAlignment="1">
      <alignment vertical="center"/>
    </xf>
    <xf numFmtId="165" fontId="8" fillId="4" borderId="0" xfId="0" applyNumberFormat="1" applyFont="1" applyFill="1" applyAlignment="1">
      <alignment vertical="center"/>
    </xf>
    <xf numFmtId="0" fontId="6" fillId="0" borderId="0" xfId="0" applyFont="1" applyAlignment="1">
      <alignment vertical="center"/>
    </xf>
    <xf numFmtId="0" fontId="2" fillId="8" borderId="6" xfId="7" applyFill="1" applyBorder="1" applyAlignment="1" applyProtection="1">
      <alignment horizontal="center"/>
      <protection locked="0"/>
    </xf>
    <xf numFmtId="0" fontId="16" fillId="0" borderId="5" xfId="0" applyFont="1" applyBorder="1" applyAlignment="1">
      <alignment horizontal="left" vertical="center"/>
    </xf>
    <xf numFmtId="14" fontId="21" fillId="0" borderId="3" xfId="0" applyNumberFormat="1" applyFont="1" applyBorder="1" applyAlignment="1" applyProtection="1">
      <alignment horizontal="left" vertical="center"/>
      <protection locked="0"/>
    </xf>
    <xf numFmtId="0" fontId="21" fillId="0" borderId="4" xfId="0" applyFont="1" applyBorder="1" applyAlignment="1" applyProtection="1">
      <alignment vertical="center"/>
      <protection locked="0"/>
    </xf>
    <xf numFmtId="0" fontId="21" fillId="0" borderId="5" xfId="0" applyFont="1" applyBorder="1" applyAlignment="1" applyProtection="1">
      <alignment vertical="center"/>
      <protection locked="0"/>
    </xf>
    <xf numFmtId="0" fontId="8" fillId="5" borderId="13" xfId="0" applyFont="1" applyFill="1" applyBorder="1" applyAlignment="1">
      <alignment horizontal="center" vertical="center"/>
    </xf>
    <xf numFmtId="0" fontId="1" fillId="8" borderId="6" xfId="7" applyFont="1" applyFill="1" applyBorder="1" applyAlignment="1" applyProtection="1">
      <alignment horizontal="center"/>
      <protection locked="0"/>
    </xf>
    <xf numFmtId="0" fontId="22" fillId="9" borderId="23" xfId="0" applyFont="1" applyFill="1" applyBorder="1"/>
    <xf numFmtId="0" fontId="22" fillId="10" borderId="23" xfId="0" applyFont="1" applyFill="1" applyBorder="1"/>
    <xf numFmtId="0" fontId="22" fillId="11" borderId="23" xfId="0" applyFont="1" applyFill="1" applyBorder="1"/>
    <xf numFmtId="0" fontId="22" fillId="12" borderId="23" xfId="0" applyFont="1" applyFill="1" applyBorder="1"/>
    <xf numFmtId="0" fontId="22" fillId="13" borderId="23" xfId="0" applyFont="1" applyFill="1" applyBorder="1"/>
    <xf numFmtId="0" fontId="22" fillId="14" borderId="23" xfId="0" applyFont="1" applyFill="1" applyBorder="1"/>
    <xf numFmtId="0" fontId="22" fillId="15" borderId="23" xfId="0" applyFont="1" applyFill="1" applyBorder="1"/>
    <xf numFmtId="0" fontId="22" fillId="16" borderId="23" xfId="0" applyFont="1" applyFill="1" applyBorder="1"/>
    <xf numFmtId="0" fontId="22" fillId="9" borderId="23" xfId="0" applyFont="1" applyFill="1" applyBorder="1" applyAlignment="1">
      <alignment horizontal="center" vertical="center"/>
    </xf>
    <xf numFmtId="0" fontId="22" fillId="10" borderId="23" xfId="0" applyFont="1" applyFill="1" applyBorder="1" applyAlignment="1">
      <alignment horizontal="center" vertical="center"/>
    </xf>
    <xf numFmtId="0" fontId="22" fillId="11" borderId="23" xfId="0" applyFont="1" applyFill="1" applyBorder="1" applyAlignment="1">
      <alignment horizontal="center" vertical="center"/>
    </xf>
    <xf numFmtId="0" fontId="22" fillId="12" borderId="23" xfId="0" applyFont="1" applyFill="1" applyBorder="1" applyAlignment="1">
      <alignment horizontal="center" vertical="center"/>
    </xf>
    <xf numFmtId="0" fontId="22" fillId="13" borderId="23" xfId="0" applyFont="1" applyFill="1" applyBorder="1" applyAlignment="1">
      <alignment horizontal="center" vertical="center"/>
    </xf>
    <xf numFmtId="0" fontId="22" fillId="14" borderId="23" xfId="0" applyFont="1" applyFill="1" applyBorder="1" applyAlignment="1">
      <alignment horizontal="center" vertical="center"/>
    </xf>
    <xf numFmtId="0" fontId="22" fillId="15" borderId="23" xfId="0" applyFont="1" applyFill="1" applyBorder="1" applyAlignment="1">
      <alignment horizontal="center" vertical="center"/>
    </xf>
    <xf numFmtId="0" fontId="22" fillId="16" borderId="23" xfId="0" applyFont="1" applyFill="1" applyBorder="1" applyAlignment="1">
      <alignment horizontal="center" vertical="center"/>
    </xf>
    <xf numFmtId="0" fontId="23" fillId="13" borderId="23" xfId="0" applyFont="1" applyFill="1" applyBorder="1"/>
    <xf numFmtId="0" fontId="22" fillId="14" borderId="24" xfId="0" applyFont="1" applyFill="1" applyBorder="1"/>
    <xf numFmtId="0" fontId="23" fillId="13" borderId="23" xfId="0" applyFont="1" applyFill="1" applyBorder="1" applyAlignment="1">
      <alignment horizontal="center" vertical="center"/>
    </xf>
    <xf numFmtId="0" fontId="22" fillId="14" borderId="24" xfId="0" applyFont="1" applyFill="1" applyBorder="1" applyAlignment="1">
      <alignment horizontal="center" vertical="center"/>
    </xf>
    <xf numFmtId="167" fontId="22" fillId="9" borderId="23" xfId="1" applyNumberFormat="1" applyFont="1" applyFill="1" applyBorder="1" applyAlignment="1">
      <alignment horizontal="center" vertical="center"/>
    </xf>
    <xf numFmtId="167" fontId="22" fillId="10" borderId="23" xfId="1" applyNumberFormat="1" applyFont="1" applyFill="1" applyBorder="1" applyAlignment="1">
      <alignment horizontal="center" vertical="center"/>
    </xf>
    <xf numFmtId="167" fontId="22" fillId="13" borderId="23" xfId="1" applyNumberFormat="1" applyFont="1" applyFill="1" applyBorder="1" applyAlignment="1">
      <alignment horizontal="center" vertical="center"/>
    </xf>
    <xf numFmtId="167" fontId="22" fillId="11" borderId="23" xfId="1" applyNumberFormat="1" applyFont="1" applyFill="1" applyBorder="1" applyAlignment="1">
      <alignment horizontal="center" vertical="center"/>
    </xf>
    <xf numFmtId="167" fontId="22" fillId="12" borderId="23" xfId="1" applyNumberFormat="1" applyFont="1" applyFill="1" applyBorder="1" applyAlignment="1">
      <alignment horizontal="center" vertical="center"/>
    </xf>
    <xf numFmtId="167" fontId="22" fillId="14" borderId="23" xfId="1" applyNumberFormat="1" applyFont="1" applyFill="1" applyBorder="1" applyAlignment="1">
      <alignment horizontal="center" vertical="center"/>
    </xf>
    <xf numFmtId="167" fontId="22" fillId="14" borderId="24" xfId="1" applyNumberFormat="1" applyFont="1" applyFill="1" applyBorder="1" applyAlignment="1">
      <alignment horizontal="center" vertical="center"/>
    </xf>
    <xf numFmtId="167" fontId="23" fillId="13" borderId="23" xfId="1" applyNumberFormat="1" applyFont="1" applyFill="1" applyBorder="1" applyAlignment="1">
      <alignment horizontal="center" vertical="center"/>
    </xf>
    <xf numFmtId="167" fontId="22" fillId="15" borderId="23" xfId="1" applyNumberFormat="1" applyFont="1" applyFill="1" applyBorder="1" applyAlignment="1">
      <alignment horizontal="center" vertical="center"/>
    </xf>
    <xf numFmtId="167" fontId="22" fillId="16" borderId="23" xfId="1" applyNumberFormat="1" applyFont="1" applyFill="1" applyBorder="1" applyAlignment="1">
      <alignment horizontal="center" vertical="center"/>
    </xf>
    <xf numFmtId="0" fontId="11" fillId="5" borderId="6"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5" borderId="14" xfId="0" applyFont="1" applyFill="1" applyBorder="1" applyAlignment="1">
      <alignment horizontal="left" vertical="center" wrapText="1"/>
    </xf>
    <xf numFmtId="0" fontId="13" fillId="4" borderId="0" xfId="0" applyFont="1" applyFill="1" applyAlignment="1">
      <alignment horizontal="center" vertical="center"/>
    </xf>
    <xf numFmtId="0" fontId="8" fillId="5" borderId="13" xfId="0" applyFont="1" applyFill="1" applyBorder="1" applyAlignment="1">
      <alignment horizontal="left" vertical="center"/>
    </xf>
    <xf numFmtId="0" fontId="8" fillId="5" borderId="14" xfId="0" applyFont="1" applyFill="1" applyBorder="1" applyAlignment="1">
      <alignment horizontal="left" vertical="center"/>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11" xfId="0" applyFont="1" applyBorder="1" applyAlignment="1">
      <alignment horizontal="left" vertical="center" wrapText="1"/>
    </xf>
    <xf numFmtId="49" fontId="8" fillId="0" borderId="7"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8"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49" fontId="8" fillId="0" borderId="3" xfId="0" applyNumberFormat="1" applyFont="1" applyBorder="1" applyAlignment="1">
      <alignment horizontal="left" vertical="center" wrapText="1"/>
    </xf>
    <xf numFmtId="49" fontId="8" fillId="0" borderId="10" xfId="0" applyNumberFormat="1" applyFont="1" applyBorder="1" applyAlignment="1">
      <alignment horizontal="left" vertical="center" wrapText="1"/>
    </xf>
    <xf numFmtId="0" fontId="8" fillId="0" borderId="9" xfId="0" applyFont="1" applyBorder="1" applyAlignment="1">
      <alignment horizontal="left" vertical="center" wrapText="1"/>
    </xf>
    <xf numFmtId="0" fontId="8" fillId="0" borderId="3" xfId="0" applyFont="1" applyBorder="1" applyAlignment="1">
      <alignment horizontal="left" vertical="center" wrapText="1"/>
    </xf>
    <xf numFmtId="0" fontId="8" fillId="0" borderId="10" xfId="0" applyFont="1" applyBorder="1" applyAlignment="1">
      <alignment horizontal="left" vertical="center" wrapText="1"/>
    </xf>
    <xf numFmtId="0" fontId="18" fillId="7" borderId="3" xfId="2" applyFont="1" applyFill="1" applyBorder="1" applyAlignment="1">
      <alignment horizontal="center" vertical="center"/>
    </xf>
  </cellXfs>
  <cellStyles count="8">
    <cellStyle name="Currency" xfId="1" builtinId="4"/>
    <cellStyle name="Currency 2" xfId="3" xr:uid="{00000000-0005-0000-0000-000001000000}"/>
    <cellStyle name="Currency 2 2" xfId="6" xr:uid="{00000000-0005-0000-0000-000002000000}"/>
    <cellStyle name="Normal" xfId="0" builtinId="0"/>
    <cellStyle name="Normal 2" xfId="2" xr:uid="{00000000-0005-0000-0000-000005000000}"/>
    <cellStyle name="Normal 2 2" xfId="5" xr:uid="{00000000-0005-0000-0000-000006000000}"/>
    <cellStyle name="Normal 3" xfId="4" xr:uid="{00000000-0005-0000-0000-000007000000}"/>
    <cellStyle name="Normal 4" xfId="7" xr:uid="{00000000-0005-0000-0000-000008000000}"/>
  </cellStyles>
  <dxfs count="1">
    <dxf>
      <font>
        <b val="0"/>
        <i val="0"/>
        <strike val="0"/>
        <u val="none"/>
      </font>
      <numFmt numFmtId="30" formatCode="@"/>
      <fill>
        <patternFill patternType="none">
          <bgColor auto="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FEFEF"/>
      <rgbColor rgb="003B5E91"/>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H$4" lockText="1"/>
</file>

<file path=xl/ctrlProps/ctrlProp2.xml><?xml version="1.0" encoding="utf-8"?>
<formControlPr xmlns="http://schemas.microsoft.com/office/spreadsheetml/2009/9/main" objectType="Radio" checked="Checked"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114300</xdr:rowOff>
    </xdr:from>
    <xdr:to>
      <xdr:col>2</xdr:col>
      <xdr:colOff>160191</xdr:colOff>
      <xdr:row>3</xdr:row>
      <xdr:rowOff>95250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114300"/>
          <a:ext cx="1522266" cy="9810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0</xdr:colOff>
          <xdr:row>2</xdr:row>
          <xdr:rowOff>165100</xdr:rowOff>
        </xdr:from>
        <xdr:to>
          <xdr:col>7</xdr:col>
          <xdr:colOff>25400</xdr:colOff>
          <xdr:row>4</xdr:row>
          <xdr:rowOff>12700</xdr:rowOff>
        </xdr:to>
        <xdr:sp macro="" textlink="">
          <xdr:nvSpPr>
            <xdr:cNvPr id="1027" name="Option Button 3" descr="CMG"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CMG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xdr:row>
          <xdr:rowOff>152400</xdr:rowOff>
        </xdr:from>
        <xdr:to>
          <xdr:col>7</xdr:col>
          <xdr:colOff>25400</xdr:colOff>
          <xdr:row>5</xdr:row>
          <xdr:rowOff>25400</xdr:rowOff>
        </xdr:to>
        <xdr:sp macro="" textlink="">
          <xdr:nvSpPr>
            <xdr:cNvPr id="1028" name="Option Button 4" descr="BSG"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BSG</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doe@gmail.com"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40"/>
  <sheetViews>
    <sheetView showGridLines="0" tabSelected="1" zoomScaleNormal="100" workbookViewId="0">
      <selection activeCell="D28" sqref="D28"/>
    </sheetView>
  </sheetViews>
  <sheetFormatPr baseColWidth="10" defaultColWidth="0" defaultRowHeight="13" zeroHeight="1" x14ac:dyDescent="0.15"/>
  <cols>
    <col min="1" max="1" width="8.6640625" style="53" customWidth="1"/>
    <col min="2" max="2" width="14.83203125" style="53" customWidth="1"/>
    <col min="3" max="3" width="12.5" style="53" customWidth="1"/>
    <col min="4" max="4" width="28" style="53" customWidth="1"/>
    <col min="5" max="5" width="29.5" style="53" customWidth="1"/>
    <col min="6" max="6" width="9.33203125" style="53" customWidth="1"/>
    <col min="7" max="7" width="13.6640625" style="53" customWidth="1"/>
    <col min="8" max="8" width="11.6640625" style="53" customWidth="1"/>
    <col min="9" max="9" width="8.6640625" style="53" customWidth="1"/>
    <col min="10" max="20" width="0" style="1" hidden="1" customWidth="1"/>
    <col min="21" max="16384" width="9.1640625" style="1" hidden="1"/>
  </cols>
  <sheetData>
    <row r="1" spans="1:9" ht="58.5" customHeight="1" x14ac:dyDescent="0.15">
      <c r="A1" s="48"/>
      <c r="B1" s="94" t="s">
        <v>6</v>
      </c>
      <c r="C1" s="94"/>
      <c r="D1" s="94"/>
      <c r="E1" s="94"/>
      <c r="F1" s="94"/>
      <c r="G1" s="94"/>
      <c r="H1" s="94"/>
      <c r="I1" s="44"/>
    </row>
    <row r="2" spans="1:9" ht="5.25" customHeight="1" x14ac:dyDescent="0.15">
      <c r="A2" s="48"/>
      <c r="B2" s="48"/>
      <c r="C2" s="49"/>
      <c r="D2" s="49"/>
      <c r="E2" s="49"/>
      <c r="F2" s="47"/>
      <c r="G2" s="50"/>
      <c r="H2" s="44"/>
      <c r="I2" s="44"/>
    </row>
    <row r="3" spans="1:9" ht="15" customHeight="1" x14ac:dyDescent="0.15">
      <c r="A3" s="49"/>
      <c r="B3" s="5" t="s">
        <v>7</v>
      </c>
      <c r="C3" s="57"/>
      <c r="D3" s="57" t="s">
        <v>227</v>
      </c>
      <c r="E3" s="35"/>
      <c r="F3" s="44"/>
      <c r="G3" s="7" t="s">
        <v>0</v>
      </c>
      <c r="H3" s="56">
        <v>46296</v>
      </c>
      <c r="I3" s="44"/>
    </row>
    <row r="4" spans="1:9" ht="14" customHeight="1" x14ac:dyDescent="0.15">
      <c r="A4" s="51"/>
      <c r="B4" s="5" t="s">
        <v>8</v>
      </c>
      <c r="C4" s="57"/>
      <c r="D4" s="57" t="s">
        <v>228</v>
      </c>
      <c r="E4" s="35"/>
      <c r="F4" s="44"/>
      <c r="G4" s="45"/>
      <c r="H4" s="55">
        <v>2</v>
      </c>
      <c r="I4" s="44"/>
    </row>
    <row r="5" spans="1:9" s="2" customFormat="1" ht="14" customHeight="1" x14ac:dyDescent="0.15">
      <c r="A5" s="51"/>
      <c r="B5" s="6" t="s">
        <v>9</v>
      </c>
      <c r="C5" s="58"/>
      <c r="D5" s="58" t="s">
        <v>229</v>
      </c>
      <c r="E5" s="35"/>
      <c r="F5" s="35"/>
      <c r="G5" s="46"/>
      <c r="H5" s="46"/>
      <c r="I5" s="35"/>
    </row>
    <row r="6" spans="1:9" s="2" customFormat="1" ht="14" customHeight="1" x14ac:dyDescent="0.15">
      <c r="A6" s="51"/>
      <c r="B6" s="19" t="s">
        <v>15</v>
      </c>
      <c r="C6" s="7"/>
      <c r="D6" s="25" t="s">
        <v>289</v>
      </c>
      <c r="E6" s="35"/>
      <c r="F6" s="35"/>
      <c r="G6" s="47"/>
      <c r="H6" s="47"/>
      <c r="I6" s="35"/>
    </row>
    <row r="7" spans="1:9" s="2" customFormat="1" ht="14" customHeight="1" x14ac:dyDescent="0.15">
      <c r="A7" s="35"/>
      <c r="B7" s="35"/>
      <c r="C7" s="35"/>
      <c r="D7" s="35"/>
      <c r="E7" s="35"/>
      <c r="F7" s="35"/>
      <c r="G7" s="35"/>
      <c r="H7" s="35"/>
      <c r="I7" s="35"/>
    </row>
    <row r="8" spans="1:9" s="2" customFormat="1" ht="14" customHeight="1" x14ac:dyDescent="0.15">
      <c r="A8" s="35"/>
      <c r="B8" s="40" t="s">
        <v>12</v>
      </c>
      <c r="C8" s="35"/>
      <c r="D8" s="35"/>
      <c r="E8" s="35"/>
      <c r="F8" s="35"/>
      <c r="G8" s="35"/>
      <c r="H8" s="35"/>
      <c r="I8" s="35"/>
    </row>
    <row r="9" spans="1:9" s="2" customFormat="1" ht="14" customHeight="1" x14ac:dyDescent="0.15">
      <c r="A9" s="35"/>
      <c r="B9" s="97" t="s">
        <v>290</v>
      </c>
      <c r="C9" s="98"/>
      <c r="D9" s="98"/>
      <c r="E9" s="98"/>
      <c r="F9" s="98"/>
      <c r="G9" s="98"/>
      <c r="H9" s="99"/>
      <c r="I9" s="35"/>
    </row>
    <row r="10" spans="1:9" s="2" customFormat="1" ht="14" customHeight="1" x14ac:dyDescent="0.15">
      <c r="A10" s="35"/>
      <c r="B10" s="100"/>
      <c r="C10" s="101"/>
      <c r="D10" s="101"/>
      <c r="E10" s="101"/>
      <c r="F10" s="101"/>
      <c r="G10" s="101"/>
      <c r="H10" s="102"/>
      <c r="I10" s="35"/>
    </row>
    <row r="11" spans="1:9" s="2" customFormat="1" ht="14" customHeight="1" x14ac:dyDescent="0.15">
      <c r="A11" s="35"/>
      <c r="B11" s="100"/>
      <c r="C11" s="101"/>
      <c r="D11" s="101"/>
      <c r="E11" s="101"/>
      <c r="F11" s="101"/>
      <c r="G11" s="101"/>
      <c r="H11" s="102"/>
      <c r="I11" s="35"/>
    </row>
    <row r="12" spans="1:9" s="2" customFormat="1" ht="56.25" customHeight="1" x14ac:dyDescent="0.15">
      <c r="A12" s="35"/>
      <c r="B12" s="100"/>
      <c r="C12" s="101"/>
      <c r="D12" s="101"/>
      <c r="E12" s="101"/>
      <c r="F12" s="101"/>
      <c r="G12" s="101"/>
      <c r="H12" s="102"/>
      <c r="I12" s="35"/>
    </row>
    <row r="13" spans="1:9" s="2" customFormat="1" ht="14" customHeight="1" x14ac:dyDescent="0.15">
      <c r="A13" s="35"/>
      <c r="B13" s="41"/>
      <c r="C13" s="41"/>
      <c r="D13" s="41"/>
      <c r="E13" s="41"/>
      <c r="F13" s="41"/>
      <c r="G13" s="41"/>
      <c r="H13" s="41"/>
      <c r="I13" s="35"/>
    </row>
    <row r="14" spans="1:9" s="2" customFormat="1" ht="14" customHeight="1" x14ac:dyDescent="0.15">
      <c r="A14" s="35"/>
      <c r="B14" s="40" t="s">
        <v>13</v>
      </c>
      <c r="C14" s="41"/>
      <c r="D14" s="41"/>
      <c r="E14" s="41"/>
      <c r="F14" s="41"/>
      <c r="G14" s="41"/>
      <c r="H14" s="41"/>
      <c r="I14" s="35"/>
    </row>
    <row r="15" spans="1:9" s="2" customFormat="1" ht="14" customHeight="1" x14ac:dyDescent="0.15">
      <c r="A15" s="35"/>
      <c r="B15" s="97" t="s">
        <v>248</v>
      </c>
      <c r="C15" s="98"/>
      <c r="D15" s="98"/>
      <c r="E15" s="98"/>
      <c r="F15" s="98"/>
      <c r="G15" s="98"/>
      <c r="H15" s="99"/>
      <c r="I15" s="35"/>
    </row>
    <row r="16" spans="1:9" s="2" customFormat="1" ht="14" customHeight="1" x14ac:dyDescent="0.15">
      <c r="A16" s="35"/>
      <c r="B16" s="109"/>
      <c r="C16" s="110"/>
      <c r="D16" s="110"/>
      <c r="E16" s="110"/>
      <c r="F16" s="110"/>
      <c r="G16" s="110"/>
      <c r="H16" s="111"/>
      <c r="I16" s="35"/>
    </row>
    <row r="17" spans="1:9" s="2" customFormat="1" ht="14" customHeight="1" x14ac:dyDescent="0.15">
      <c r="A17" s="35"/>
      <c r="B17" s="103" t="s">
        <v>249</v>
      </c>
      <c r="C17" s="104"/>
      <c r="D17" s="104"/>
      <c r="E17" s="104"/>
      <c r="F17" s="104"/>
      <c r="G17" s="104"/>
      <c r="H17" s="105"/>
      <c r="I17" s="35"/>
    </row>
    <row r="18" spans="1:9" s="2" customFormat="1" ht="14" customHeight="1" x14ac:dyDescent="0.15">
      <c r="A18" s="35"/>
      <c r="B18" s="106"/>
      <c r="C18" s="107"/>
      <c r="D18" s="107"/>
      <c r="E18" s="107"/>
      <c r="F18" s="107"/>
      <c r="G18" s="107"/>
      <c r="H18" s="108"/>
      <c r="I18" s="35"/>
    </row>
    <row r="19" spans="1:9" ht="15" customHeight="1" x14ac:dyDescent="0.15">
      <c r="A19" s="52"/>
      <c r="B19" s="35"/>
      <c r="C19" s="35"/>
      <c r="D19" s="35"/>
      <c r="E19" s="35"/>
      <c r="F19" s="35"/>
      <c r="G19" s="35"/>
      <c r="H19" s="35"/>
      <c r="I19" s="44"/>
    </row>
    <row r="20" spans="1:9" ht="15" customHeight="1" x14ac:dyDescent="0.15">
      <c r="A20" s="52"/>
      <c r="B20" s="40" t="s">
        <v>14</v>
      </c>
      <c r="C20" s="42" t="s">
        <v>244</v>
      </c>
      <c r="D20" s="43"/>
      <c r="E20" s="43"/>
      <c r="F20" s="43"/>
      <c r="G20" s="43"/>
      <c r="H20" s="43"/>
      <c r="I20" s="44"/>
    </row>
    <row r="21" spans="1:9" ht="15" customHeight="1" x14ac:dyDescent="0.15">
      <c r="A21" s="52"/>
      <c r="B21" s="35"/>
      <c r="C21" s="35"/>
      <c r="D21" s="35"/>
      <c r="E21" s="35"/>
      <c r="F21" s="35"/>
      <c r="G21" s="35"/>
      <c r="H21" s="35"/>
      <c r="I21" s="44"/>
    </row>
    <row r="22" spans="1:9" ht="15" customHeight="1" x14ac:dyDescent="0.15">
      <c r="A22" s="44"/>
      <c r="B22" s="29" t="s">
        <v>11</v>
      </c>
      <c r="C22" s="11" t="s">
        <v>2</v>
      </c>
      <c r="D22" s="59" t="s">
        <v>230</v>
      </c>
      <c r="E22" s="95" t="s">
        <v>1</v>
      </c>
      <c r="F22" s="96"/>
      <c r="G22" s="8" t="s">
        <v>3</v>
      </c>
      <c r="H22" s="8" t="s">
        <v>4</v>
      </c>
      <c r="I22" s="44"/>
    </row>
    <row r="23" spans="1:9" ht="15" hidden="1" customHeight="1" x14ac:dyDescent="0.2">
      <c r="A23" s="44"/>
      <c r="B23" s="60"/>
      <c r="C23" s="31"/>
      <c r="D23" s="31"/>
      <c r="E23" s="91" t="str">
        <f>IF($H$4=1,IF(B23="","",VLOOKUP(B23,#REF!,2,FALSE)),IF(B23="","",VLOOKUP(B23,'BSG Catalog VLOOKUP'!$A$2:$C$122,2,FALSE)))</f>
        <v/>
      </c>
      <c r="F23" s="91"/>
      <c r="G23" s="26" t="str">
        <f>IF($H$4=1,IF(B23="","",VLOOKUP(B23,#REF!,3,FALSE)),IF(B23="","",VLOOKUP(B23,'BSG Catalog VLOOKUP'!$A$2:$C$122,3,FALSE)))</f>
        <v/>
      </c>
      <c r="H23" s="9" t="str">
        <f>IF(G23="","",IF(SUM(C23)&gt;0,SUM((C23*G23)),""))</f>
        <v/>
      </c>
      <c r="I23" s="44"/>
    </row>
    <row r="24" spans="1:9" ht="15" customHeight="1" x14ac:dyDescent="0.15">
      <c r="A24" s="44"/>
      <c r="B24" s="70"/>
      <c r="C24" s="31"/>
      <c r="D24" s="31"/>
      <c r="E24" s="91" t="str">
        <f>IF($H$4=1,IF(B24="","",VLOOKUP(B24,#REF!,2,FALSE)),IF(B24="","",VLOOKUP(B24,'BSG Catalog VLOOKUP'!$A$2:$C$122,2,FALSE)))</f>
        <v/>
      </c>
      <c r="F24" s="91"/>
      <c r="G24" s="26" t="str">
        <f>IF($H$4=1,IF(B24="","",VLOOKUP(B24,#REF!,3,FALSE)),IF(B24="","",VLOOKUP(B24,'BSG Catalog VLOOKUP'!$A$2:$C$122,3,FALSE)))</f>
        <v/>
      </c>
      <c r="H24" s="10" t="str">
        <f t="shared" ref="H24:H35" si="0">IF(G24="","",IF(SUM(C24)&gt;0,SUM((C24*G24)),""))</f>
        <v/>
      </c>
      <c r="I24" s="44"/>
    </row>
    <row r="25" spans="1:9" ht="15" customHeight="1" x14ac:dyDescent="0.2">
      <c r="A25" s="44"/>
      <c r="B25" s="54"/>
      <c r="C25" s="31"/>
      <c r="D25" s="31"/>
      <c r="E25" s="91" t="str">
        <f>IF($H$4=1,IF(B25="","",VLOOKUP(B25,#REF!,2,FALSE)),IF(B25="","",VLOOKUP(B25,'BSG Catalog VLOOKUP'!$A$2:$C$122,2,FALSE)))</f>
        <v/>
      </c>
      <c r="F25" s="91"/>
      <c r="G25" s="26" t="str">
        <f>IF($H$4=1,IF(B25="","",VLOOKUP(B25,#REF!,3,FALSE)),IF(B25="","",VLOOKUP(B25,'BSG Catalog VLOOKUP'!$A$2:$C$122,3,FALSE)))</f>
        <v/>
      </c>
      <c r="H25" s="10" t="str">
        <f t="shared" si="0"/>
        <v/>
      </c>
      <c r="I25" s="44"/>
    </row>
    <row r="26" spans="1:9" ht="15" customHeight="1" x14ac:dyDescent="0.2">
      <c r="A26" s="44"/>
      <c r="B26" s="54"/>
      <c r="C26" s="31"/>
      <c r="D26" s="31"/>
      <c r="E26" s="91" t="str">
        <f>IF($H$4=1,IF(B26="","",VLOOKUP(B26,#REF!,2,FALSE)),IF(B26="","",VLOOKUP(B26,'BSG Catalog VLOOKUP'!$A$2:$C$122,2,FALSE)))</f>
        <v/>
      </c>
      <c r="F26" s="91"/>
      <c r="G26" s="26" t="str">
        <f>IF($H$4=1,IF(B26="","",VLOOKUP(B26,#REF!,3,FALSE)),IF(B26="","",VLOOKUP(B26,'BSG Catalog VLOOKUP'!$A$2:$C$122,3,FALSE)))</f>
        <v/>
      </c>
      <c r="H26" s="10" t="str">
        <f t="shared" si="0"/>
        <v/>
      </c>
      <c r="I26" s="44"/>
    </row>
    <row r="27" spans="1:9" ht="15" customHeight="1" x14ac:dyDescent="0.2">
      <c r="A27" s="44"/>
      <c r="B27" s="54"/>
      <c r="C27" s="31"/>
      <c r="D27" s="31"/>
      <c r="E27" s="91" t="str">
        <f>IF($H$4=1,IF(B27="","",VLOOKUP(B27,#REF!,2,FALSE)),IF(B27="","",VLOOKUP(B27,'BSG Catalog VLOOKUP'!$A$2:$C$122,2,FALSE)))</f>
        <v/>
      </c>
      <c r="F27" s="91"/>
      <c r="G27" s="26" t="str">
        <f>IF($H$4=1,IF(B27="","",VLOOKUP(B27,#REF!,3,FALSE)),IF(B27="","",VLOOKUP(B27,'BSG Catalog VLOOKUP'!$A$2:$C$122,3,FALSE)))</f>
        <v/>
      </c>
      <c r="H27" s="10" t="str">
        <f t="shared" si="0"/>
        <v/>
      </c>
      <c r="I27" s="44"/>
    </row>
    <row r="28" spans="1:9" ht="15" customHeight="1" x14ac:dyDescent="0.2">
      <c r="A28" s="44"/>
      <c r="B28" s="60"/>
      <c r="C28" s="31"/>
      <c r="D28" s="31"/>
      <c r="E28" s="91" t="str">
        <f>IF($H$4=1,IF(B28="","",VLOOKUP(B28,#REF!,2,FALSE)),IF(B28="","",VLOOKUP(B28,'BSG Catalog VLOOKUP'!$A$2:$C$122,2,FALSE)))</f>
        <v/>
      </c>
      <c r="F28" s="91"/>
      <c r="G28" s="26" t="str">
        <f>IF($H$4=1,IF(B28="","",VLOOKUP(B28,#REF!,3,FALSE)),IF(B28="","",VLOOKUP(B28,'BSG Catalog VLOOKUP'!$A$2:$C$122,3,FALSE)))</f>
        <v/>
      </c>
      <c r="H28" s="10" t="str">
        <f t="shared" si="0"/>
        <v/>
      </c>
      <c r="I28" s="44"/>
    </row>
    <row r="29" spans="1:9" ht="15" customHeight="1" x14ac:dyDescent="0.2">
      <c r="A29" s="44"/>
      <c r="B29" s="54"/>
      <c r="C29" s="31"/>
      <c r="D29" s="31"/>
      <c r="E29" s="91" t="str">
        <f>IF($H$4=1,IF(B29="","",VLOOKUP(B29,#REF!,2,FALSE)),IF(B29="","",VLOOKUP(B29,'BSG Catalog VLOOKUP'!$A$2:$C$122,2,FALSE)))</f>
        <v/>
      </c>
      <c r="F29" s="91"/>
      <c r="G29" s="26" t="str">
        <f>IF($H$4=1,IF(B29="","",VLOOKUP(B29,#REF!,3,FALSE)),IF(B29="","",VLOOKUP(B29,'BSG Catalog VLOOKUP'!$A$2:$C$122,3,FALSE)))</f>
        <v/>
      </c>
      <c r="H29" s="10" t="str">
        <f t="shared" si="0"/>
        <v/>
      </c>
      <c r="I29" s="44"/>
    </row>
    <row r="30" spans="1:9" ht="15" customHeight="1" x14ac:dyDescent="0.2">
      <c r="A30" s="44"/>
      <c r="B30" s="54"/>
      <c r="C30" s="31"/>
      <c r="D30" s="31"/>
      <c r="E30" s="91" t="str">
        <f>IF($H$4=1,IF(B30="","",VLOOKUP(B30,#REF!,2,FALSE)),IF(B30="","",VLOOKUP(B30,'BSG Catalog VLOOKUP'!$A$2:$C$122,2,FALSE)))</f>
        <v/>
      </c>
      <c r="F30" s="91"/>
      <c r="G30" s="26" t="str">
        <f>IF($H$4=1,IF(B30="","",VLOOKUP(B30,#REF!,3,FALSE)),IF(B30="","",VLOOKUP(B30,'BSG Catalog VLOOKUP'!$A$2:$C$122,3,FALSE)))</f>
        <v/>
      </c>
      <c r="H30" s="10" t="str">
        <f t="shared" si="0"/>
        <v/>
      </c>
      <c r="I30" s="44"/>
    </row>
    <row r="31" spans="1:9" ht="15" customHeight="1" x14ac:dyDescent="0.2">
      <c r="A31" s="44"/>
      <c r="B31" s="54"/>
      <c r="C31" s="31"/>
      <c r="D31" s="31"/>
      <c r="E31" s="91" t="str">
        <f>IF($H$4=1,IF(B31="","",VLOOKUP(B31,#REF!,2,FALSE)),IF(B31="","",VLOOKUP(B31,'BSG Catalog VLOOKUP'!$A$2:$C$122,2,FALSE)))</f>
        <v/>
      </c>
      <c r="F31" s="91"/>
      <c r="G31" s="26" t="str">
        <f>IF($H$4=1,IF(B31="","",VLOOKUP(B31,#REF!,3,FALSE)),IF(B31="","",VLOOKUP(B31,'BSG Catalog VLOOKUP'!$A$2:$C$122,3,FALSE)))</f>
        <v/>
      </c>
      <c r="H31" s="10" t="str">
        <f t="shared" si="0"/>
        <v/>
      </c>
      <c r="I31" s="44"/>
    </row>
    <row r="32" spans="1:9" ht="15" customHeight="1" x14ac:dyDescent="0.2">
      <c r="A32" s="44"/>
      <c r="B32" s="54"/>
      <c r="C32" s="31"/>
      <c r="D32" s="31"/>
      <c r="E32" s="91" t="str">
        <f>IF($H$4=1,IF(B32="","",VLOOKUP(B32,#REF!,2,FALSE)),IF(B32="","",VLOOKUP(B32,'BSG Catalog VLOOKUP'!$A$2:$C$122,2,FALSE)))</f>
        <v/>
      </c>
      <c r="F32" s="91"/>
      <c r="G32" s="26" t="str">
        <f>IF($H$4=1,IF(B32="","",VLOOKUP(B32,#REF!,3,FALSE)),IF(B32="","",VLOOKUP(B32,'BSG Catalog VLOOKUP'!$A$2:$C$122,3,FALSE)))</f>
        <v/>
      </c>
      <c r="H32" s="10" t="str">
        <f t="shared" si="0"/>
        <v/>
      </c>
      <c r="I32" s="44"/>
    </row>
    <row r="33" spans="1:19" ht="15" customHeight="1" x14ac:dyDescent="0.2">
      <c r="A33" s="44"/>
      <c r="B33" s="54"/>
      <c r="C33" s="31"/>
      <c r="D33" s="31"/>
      <c r="E33" s="91" t="str">
        <f>IF($H$4=1,IF(B33="","",VLOOKUP(B33,#REF!,2,FALSE)),IF(B33="","",VLOOKUP(B33,'BSG Catalog VLOOKUP'!$A$2:$C$122,2,FALSE)))</f>
        <v/>
      </c>
      <c r="F33" s="91"/>
      <c r="G33" s="26" t="str">
        <f>IF($H$4=1,IF(B33="","",VLOOKUP(B33,#REF!,3,FALSE)),IF(B33="","",VLOOKUP(B33,'BSG Catalog VLOOKUP'!$A$2:$C$122,3,FALSE)))</f>
        <v/>
      </c>
      <c r="H33" s="10" t="str">
        <f t="shared" si="0"/>
        <v/>
      </c>
      <c r="I33" s="44"/>
    </row>
    <row r="34" spans="1:19" ht="15" customHeight="1" x14ac:dyDescent="0.2">
      <c r="A34" s="44"/>
      <c r="B34" s="54"/>
      <c r="C34" s="31"/>
      <c r="D34" s="31"/>
      <c r="E34" s="91" t="str">
        <f>IF($H$4=1,IF(B34="","",VLOOKUP(B34,#REF!,2,FALSE)),IF(B34="","",VLOOKUP(B34,'BSG Catalog VLOOKUP'!$A$2:$C$122,2,FALSE)))</f>
        <v/>
      </c>
      <c r="F34" s="91"/>
      <c r="G34" s="26" t="str">
        <f>IF($H$4=1,IF(B34="","",VLOOKUP(B34,#REF!,3,FALSE)),IF(B34="","",VLOOKUP(B34,'BSG Catalog VLOOKUP'!$A$2:$C$122,3,FALSE)))</f>
        <v/>
      </c>
      <c r="H34" s="20" t="str">
        <f t="shared" si="0"/>
        <v/>
      </c>
      <c r="I34" s="44"/>
    </row>
    <row r="35" spans="1:19" ht="15" customHeight="1" x14ac:dyDescent="0.15">
      <c r="A35" s="44"/>
      <c r="B35" s="30" t="s">
        <v>214</v>
      </c>
      <c r="C35" s="28">
        <f>IF(D6="No(add dues to invoice - couples)",1,IF(D6="No(add dues to invoice - singles)",1,0))</f>
        <v>1</v>
      </c>
      <c r="D35" s="31"/>
      <c r="E35" s="92" t="str">
        <f>IF(D6="No(add dues to invoice - couples)","LAGERS Membership - Couples",IF(D6="No(add dues to invoice - singles)","LAGERS Membership - Single",""))</f>
        <v>LAGERS Membership - Single</v>
      </c>
      <c r="F35" s="93"/>
      <c r="G35" s="27">
        <f>IF(D6="No(add dues to invoice - couples)",35,IF(D6="No(add dues to invoice - singles)",25,""))</f>
        <v>25</v>
      </c>
      <c r="H35" s="21">
        <f t="shared" si="0"/>
        <v>25</v>
      </c>
      <c r="I35" s="44"/>
      <c r="M35" s="3"/>
      <c r="N35" s="3"/>
      <c r="O35" s="3"/>
      <c r="P35" s="3"/>
      <c r="Q35" s="3"/>
      <c r="R35" s="3"/>
      <c r="S35" s="3"/>
    </row>
    <row r="36" spans="1:19" ht="15" customHeight="1" x14ac:dyDescent="0.15">
      <c r="A36" s="44"/>
      <c r="B36" s="34"/>
      <c r="C36" s="35"/>
      <c r="D36" s="35"/>
      <c r="E36" s="36"/>
      <c r="F36" s="36"/>
      <c r="G36" s="37" t="s">
        <v>10</v>
      </c>
      <c r="H36" s="22">
        <f>SUM(H23:H35)</f>
        <v>25</v>
      </c>
      <c r="I36" s="44"/>
      <c r="M36" s="3"/>
      <c r="N36" s="3"/>
      <c r="O36" s="3"/>
      <c r="P36" s="3"/>
      <c r="Q36" s="3"/>
      <c r="R36" s="3"/>
      <c r="S36" s="3"/>
    </row>
    <row r="37" spans="1:19" ht="15" customHeight="1" x14ac:dyDescent="0.15">
      <c r="A37" s="35"/>
      <c r="B37" s="35"/>
      <c r="C37" s="35"/>
      <c r="D37" s="35"/>
      <c r="E37" s="35"/>
      <c r="F37" s="35"/>
      <c r="G37" s="38" t="s">
        <v>16</v>
      </c>
      <c r="H37" s="23">
        <f>IF(C20="PayPal/CC",(0.03*H36),0)</f>
        <v>0.75</v>
      </c>
      <c r="I37" s="44"/>
    </row>
    <row r="38" spans="1:19" ht="15" customHeight="1" x14ac:dyDescent="0.15">
      <c r="A38" s="35"/>
      <c r="B38" s="35"/>
      <c r="C38" s="35"/>
      <c r="D38" s="35"/>
      <c r="E38" s="35"/>
      <c r="F38" s="35"/>
      <c r="G38" s="39" t="s">
        <v>5</v>
      </c>
      <c r="H38" s="24">
        <f>SUM(H36:H37)</f>
        <v>25.75</v>
      </c>
      <c r="I38" s="44"/>
    </row>
    <row r="39" spans="1:19" ht="15" customHeight="1" x14ac:dyDescent="0.15">
      <c r="A39" s="35"/>
      <c r="B39" s="35"/>
      <c r="C39" s="35"/>
      <c r="D39" s="35"/>
      <c r="E39" s="35"/>
      <c r="F39" s="35"/>
      <c r="G39" s="4"/>
      <c r="H39" s="4"/>
      <c r="I39" s="44"/>
    </row>
    <row r="40" spans="1:19" ht="21" customHeight="1" x14ac:dyDescent="0.15">
      <c r="A40" s="35"/>
      <c r="B40" s="35"/>
      <c r="C40" s="35"/>
      <c r="D40" s="35"/>
      <c r="E40" s="35"/>
      <c r="F40" s="35"/>
      <c r="G40" s="4"/>
      <c r="H40" s="4"/>
      <c r="I40" s="44"/>
    </row>
  </sheetData>
  <sheetProtection algorithmName="SHA-512" hashValue="VGEPWcWU3m6S53ZC9zNir/+ZBnCTJDh+UaYbOXJf3PLMypvzNL2ZyZ4Z3Azf1MnoMwW/53Csa6x92vF6gVQv2A==" saltValue="auZGKYlIP7CoiQTALvbrdg==" spinCount="100000" sheet="1" selectLockedCells="1" sort="0" autoFilter="0"/>
  <mergeCells count="18">
    <mergeCell ref="B1:H1"/>
    <mergeCell ref="E22:F22"/>
    <mergeCell ref="B9:H12"/>
    <mergeCell ref="B17:H18"/>
    <mergeCell ref="B15:H16"/>
    <mergeCell ref="E23:F23"/>
    <mergeCell ref="E24:F24"/>
    <mergeCell ref="E35:F35"/>
    <mergeCell ref="E25:F25"/>
    <mergeCell ref="E26:F26"/>
    <mergeCell ref="E27:F27"/>
    <mergeCell ref="E28:F28"/>
    <mergeCell ref="E29:F29"/>
    <mergeCell ref="E31:F31"/>
    <mergeCell ref="E32:F32"/>
    <mergeCell ref="E33:F33"/>
    <mergeCell ref="E34:F34"/>
    <mergeCell ref="E30:F30"/>
  </mergeCells>
  <phoneticPr fontId="5" type="noConversion"/>
  <conditionalFormatting sqref="B23:B34">
    <cfRule type="expression" dxfId="0" priority="1">
      <formula>ISTEXT($B$17)</formula>
    </cfRule>
  </conditionalFormatting>
  <dataValidations count="2">
    <dataValidation type="list" allowBlank="1" showInputMessage="1" showErrorMessage="1" sqref="C20" xr:uid="{00000000-0002-0000-0000-000000000000}">
      <formula1>"Cash/Check,PayPal/CC"</formula1>
    </dataValidation>
    <dataValidation type="list" allowBlank="1" showInputMessage="1" showErrorMessage="1" sqref="D6" xr:uid="{00000000-0002-0000-0000-000001000000}">
      <formula1>"Yes,Not Sure,No(add dues to invoice - singles),No(add dues to invoice - couples)"</formula1>
    </dataValidation>
  </dataValidations>
  <hyperlinks>
    <hyperlink ref="D4" r:id="rId1" xr:uid="{72B54106-E554-493B-8BE6-8DDEB4C5831A}"/>
  </hyperlinks>
  <printOptions horizontalCentered="1"/>
  <pageMargins left="0.25" right="0.25" top="0.75" bottom="0.75" header="0.3" footer="0.3"/>
  <pageSetup paperSize="3"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7" r:id="rId5" name="Option Button 3">
              <controlPr defaultSize="0" autoFill="0" autoLine="0" autoPict="0" altText="CMG">
                <anchor moveWithCells="1">
                  <from>
                    <xdr:col>6</xdr:col>
                    <xdr:colOff>0</xdr:colOff>
                    <xdr:row>2</xdr:row>
                    <xdr:rowOff>165100</xdr:rowOff>
                  </from>
                  <to>
                    <xdr:col>7</xdr:col>
                    <xdr:colOff>25400</xdr:colOff>
                    <xdr:row>4</xdr:row>
                    <xdr:rowOff>12700</xdr:rowOff>
                  </to>
                </anchor>
              </controlPr>
            </control>
          </mc:Choice>
        </mc:AlternateContent>
        <mc:AlternateContent xmlns:mc="http://schemas.openxmlformats.org/markup-compatibility/2006">
          <mc:Choice Requires="x14">
            <control shapeId="1028" r:id="rId6" name="Option Button 4">
              <controlPr defaultSize="0" autoFill="0" autoLine="0" autoPict="0" altText="BSG">
                <anchor moveWithCells="1">
                  <from>
                    <xdr:col>6</xdr:col>
                    <xdr:colOff>0</xdr:colOff>
                    <xdr:row>3</xdr:row>
                    <xdr:rowOff>152400</xdr:rowOff>
                  </from>
                  <to>
                    <xdr:col>7</xdr:col>
                    <xdr:colOff>25400</xdr:colOff>
                    <xdr:row>5</xdr:row>
                    <xdr:rowOff>25400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89"/>
  <sheetViews>
    <sheetView showGridLines="0" workbookViewId="0">
      <pane ySplit="2" topLeftCell="A3" activePane="bottomLeft" state="frozen"/>
      <selection activeCell="C38" sqref="C38"/>
      <selection pane="bottomLeft" activeCell="E3" sqref="E3:E123"/>
    </sheetView>
  </sheetViews>
  <sheetFormatPr baseColWidth="10" defaultColWidth="0" defaultRowHeight="15" zeroHeight="1" x14ac:dyDescent="0.2"/>
  <cols>
    <col min="1" max="1" width="23.6640625" style="14" customWidth="1"/>
    <col min="2" max="2" width="22.6640625" style="14" customWidth="1"/>
    <col min="3" max="3" width="47.6640625" style="14" customWidth="1"/>
    <col min="4" max="4" width="14.6640625" style="33" customWidth="1"/>
    <col min="5" max="5" width="14.6640625" style="13" customWidth="1"/>
    <col min="6" max="16384" width="9.1640625" style="14" hidden="1"/>
  </cols>
  <sheetData>
    <row r="1" spans="1:6" s="12" customFormat="1" ht="21" customHeight="1" x14ac:dyDescent="0.2">
      <c r="A1" s="112" t="s">
        <v>215</v>
      </c>
      <c r="B1" s="112"/>
      <c r="C1" s="112"/>
      <c r="D1" s="112"/>
      <c r="E1" s="112"/>
      <c r="F1" s="18"/>
    </row>
    <row r="2" spans="1:6" ht="21" customHeight="1" x14ac:dyDescent="0.2">
      <c r="A2" s="16" t="s">
        <v>17</v>
      </c>
      <c r="B2" s="16" t="s">
        <v>18</v>
      </c>
      <c r="C2" s="16" t="s">
        <v>19</v>
      </c>
      <c r="D2" s="32" t="s">
        <v>20</v>
      </c>
      <c r="E2" s="17" t="s">
        <v>213</v>
      </c>
    </row>
    <row r="3" spans="1:6" x14ac:dyDescent="0.2">
      <c r="A3" s="61" t="s">
        <v>21</v>
      </c>
      <c r="B3" s="61" t="s">
        <v>22</v>
      </c>
      <c r="C3" s="61" t="s">
        <v>23</v>
      </c>
      <c r="D3" s="69" t="s">
        <v>24</v>
      </c>
      <c r="E3" s="81">
        <v>57</v>
      </c>
    </row>
    <row r="4" spans="1:6" x14ac:dyDescent="0.2">
      <c r="A4" s="61" t="s">
        <v>21</v>
      </c>
      <c r="B4" s="61" t="s">
        <v>22</v>
      </c>
      <c r="C4" s="61" t="s">
        <v>25</v>
      </c>
      <c r="D4" s="69" t="s">
        <v>26</v>
      </c>
      <c r="E4" s="81">
        <v>75</v>
      </c>
    </row>
    <row r="5" spans="1:6" x14ac:dyDescent="0.2">
      <c r="A5" s="61" t="s">
        <v>21</v>
      </c>
      <c r="B5" s="61" t="s">
        <v>216</v>
      </c>
      <c r="C5" s="61" t="s">
        <v>250</v>
      </c>
      <c r="D5" s="69" t="s">
        <v>251</v>
      </c>
      <c r="E5" s="81">
        <v>65</v>
      </c>
    </row>
    <row r="6" spans="1:6" x14ac:dyDescent="0.2">
      <c r="A6" s="61" t="s">
        <v>21</v>
      </c>
      <c r="B6" s="61" t="s">
        <v>22</v>
      </c>
      <c r="C6" s="61" t="s">
        <v>220</v>
      </c>
      <c r="D6" s="69" t="s">
        <v>45</v>
      </c>
      <c r="E6" s="81">
        <v>59</v>
      </c>
    </row>
    <row r="7" spans="1:6" x14ac:dyDescent="0.2">
      <c r="A7" s="61" t="s">
        <v>21</v>
      </c>
      <c r="B7" s="61" t="s">
        <v>216</v>
      </c>
      <c r="C7" s="61" t="s">
        <v>46</v>
      </c>
      <c r="D7" s="69" t="s">
        <v>47</v>
      </c>
      <c r="E7" s="81">
        <v>59</v>
      </c>
    </row>
    <row r="8" spans="1:6" x14ac:dyDescent="0.2">
      <c r="A8" s="61" t="s">
        <v>21</v>
      </c>
      <c r="B8" s="61" t="s">
        <v>22</v>
      </c>
      <c r="C8" s="61" t="s">
        <v>221</v>
      </c>
      <c r="D8" s="69" t="s">
        <v>28</v>
      </c>
      <c r="E8" s="81">
        <v>64</v>
      </c>
    </row>
    <row r="9" spans="1:6" x14ac:dyDescent="0.2">
      <c r="A9" s="61" t="s">
        <v>21</v>
      </c>
      <c r="B9" s="61" t="s">
        <v>22</v>
      </c>
      <c r="C9" s="61" t="s">
        <v>218</v>
      </c>
      <c r="D9" s="69" t="s">
        <v>29</v>
      </c>
      <c r="E9" s="81">
        <v>62</v>
      </c>
    </row>
    <row r="10" spans="1:6" x14ac:dyDescent="0.2">
      <c r="A10" s="61" t="s">
        <v>21</v>
      </c>
      <c r="B10" s="61" t="s">
        <v>252</v>
      </c>
      <c r="C10" s="61" t="s">
        <v>30</v>
      </c>
      <c r="D10" s="69" t="s">
        <v>31</v>
      </c>
      <c r="E10" s="81">
        <v>70</v>
      </c>
    </row>
    <row r="11" spans="1:6" x14ac:dyDescent="0.2">
      <c r="A11" s="61" t="s">
        <v>21</v>
      </c>
      <c r="B11" s="61" t="s">
        <v>253</v>
      </c>
      <c r="C11" s="61" t="s">
        <v>32</v>
      </c>
      <c r="D11" s="69" t="s">
        <v>33</v>
      </c>
      <c r="E11" s="81">
        <v>86</v>
      </c>
    </row>
    <row r="12" spans="1:6" x14ac:dyDescent="0.2">
      <c r="A12" s="61" t="s">
        <v>21</v>
      </c>
      <c r="B12" s="61" t="s">
        <v>22</v>
      </c>
      <c r="C12" s="61" t="s">
        <v>235</v>
      </c>
      <c r="D12" s="69" t="s">
        <v>236</v>
      </c>
      <c r="E12" s="81">
        <v>76</v>
      </c>
    </row>
    <row r="13" spans="1:6" x14ac:dyDescent="0.2">
      <c r="A13" s="61" t="s">
        <v>21</v>
      </c>
      <c r="B13" s="61" t="s">
        <v>22</v>
      </c>
      <c r="C13" s="61" t="s">
        <v>254</v>
      </c>
      <c r="D13" s="69" t="s">
        <v>27</v>
      </c>
      <c r="E13" s="81">
        <v>57</v>
      </c>
    </row>
    <row r="14" spans="1:6" x14ac:dyDescent="0.2">
      <c r="A14" s="61" t="s">
        <v>21</v>
      </c>
      <c r="B14" s="61" t="s">
        <v>255</v>
      </c>
      <c r="C14" s="61" t="s">
        <v>36</v>
      </c>
      <c r="D14" s="69" t="s">
        <v>37</v>
      </c>
      <c r="E14" s="81">
        <v>73</v>
      </c>
    </row>
    <row r="15" spans="1:6" x14ac:dyDescent="0.2">
      <c r="A15" s="61" t="s">
        <v>21</v>
      </c>
      <c r="B15" s="61" t="s">
        <v>22</v>
      </c>
      <c r="C15" s="61" t="s">
        <v>219</v>
      </c>
      <c r="D15" s="69" t="s">
        <v>44</v>
      </c>
      <c r="E15" s="81">
        <v>64</v>
      </c>
    </row>
    <row r="16" spans="1:6" x14ac:dyDescent="0.2">
      <c r="A16" s="61" t="s">
        <v>21</v>
      </c>
      <c r="B16" s="61" t="s">
        <v>22</v>
      </c>
      <c r="C16" s="61" t="s">
        <v>256</v>
      </c>
      <c r="D16" s="69" t="s">
        <v>257</v>
      </c>
      <c r="E16" s="81">
        <v>79</v>
      </c>
    </row>
    <row r="17" spans="1:5" x14ac:dyDescent="0.2">
      <c r="A17" s="61" t="s">
        <v>21</v>
      </c>
      <c r="B17" s="61" t="s">
        <v>258</v>
      </c>
      <c r="C17" s="61" t="s">
        <v>38</v>
      </c>
      <c r="D17" s="69" t="s">
        <v>39</v>
      </c>
      <c r="E17" s="81">
        <v>63</v>
      </c>
    </row>
    <row r="18" spans="1:5" x14ac:dyDescent="0.2">
      <c r="A18" s="61" t="s">
        <v>21</v>
      </c>
      <c r="B18" s="61" t="s">
        <v>259</v>
      </c>
      <c r="C18" s="61" t="s">
        <v>231</v>
      </c>
      <c r="D18" s="69" t="s">
        <v>34</v>
      </c>
      <c r="E18" s="81">
        <v>60</v>
      </c>
    </row>
    <row r="19" spans="1:5" x14ac:dyDescent="0.2">
      <c r="A19" s="61" t="s">
        <v>21</v>
      </c>
      <c r="B19" s="61" t="s">
        <v>22</v>
      </c>
      <c r="C19" s="61" t="s">
        <v>233</v>
      </c>
      <c r="D19" s="69" t="s">
        <v>234</v>
      </c>
      <c r="E19" s="81">
        <v>62</v>
      </c>
    </row>
    <row r="20" spans="1:5" x14ac:dyDescent="0.2">
      <c r="A20" s="61" t="s">
        <v>21</v>
      </c>
      <c r="B20" s="61" t="s">
        <v>259</v>
      </c>
      <c r="C20" s="61" t="s">
        <v>232</v>
      </c>
      <c r="D20" s="69" t="s">
        <v>35</v>
      </c>
      <c r="E20" s="81">
        <v>62</v>
      </c>
    </row>
    <row r="21" spans="1:5" x14ac:dyDescent="0.2">
      <c r="A21" s="61" t="s">
        <v>21</v>
      </c>
      <c r="B21" s="61" t="s">
        <v>260</v>
      </c>
      <c r="C21" s="61" t="s">
        <v>40</v>
      </c>
      <c r="D21" s="69" t="s">
        <v>41</v>
      </c>
      <c r="E21" s="81">
        <v>58</v>
      </c>
    </row>
    <row r="22" spans="1:5" x14ac:dyDescent="0.2">
      <c r="A22" s="61" t="s">
        <v>21</v>
      </c>
      <c r="B22" s="61" t="s">
        <v>217</v>
      </c>
      <c r="C22" s="61" t="s">
        <v>42</v>
      </c>
      <c r="D22" s="69" t="s">
        <v>43</v>
      </c>
      <c r="E22" s="81">
        <v>57</v>
      </c>
    </row>
    <row r="23" spans="1:5" x14ac:dyDescent="0.2">
      <c r="A23" s="62" t="s">
        <v>48</v>
      </c>
      <c r="B23" s="62" t="s">
        <v>261</v>
      </c>
      <c r="C23" s="62" t="s">
        <v>61</v>
      </c>
      <c r="D23" s="70" t="s">
        <v>62</v>
      </c>
      <c r="E23" s="82">
        <v>57</v>
      </c>
    </row>
    <row r="24" spans="1:5" x14ac:dyDescent="0.2">
      <c r="A24" s="62" t="s">
        <v>48</v>
      </c>
      <c r="B24" s="62" t="s">
        <v>262</v>
      </c>
      <c r="C24" s="62" t="s">
        <v>63</v>
      </c>
      <c r="D24" s="70" t="s">
        <v>64</v>
      </c>
      <c r="E24" s="82">
        <v>63</v>
      </c>
    </row>
    <row r="25" spans="1:5" x14ac:dyDescent="0.2">
      <c r="A25" s="62" t="s">
        <v>48</v>
      </c>
      <c r="B25" s="62" t="s">
        <v>262</v>
      </c>
      <c r="C25" s="62" t="s">
        <v>65</v>
      </c>
      <c r="D25" s="70" t="s">
        <v>66</v>
      </c>
      <c r="E25" s="82">
        <v>61</v>
      </c>
    </row>
    <row r="26" spans="1:5" x14ac:dyDescent="0.2">
      <c r="A26" s="62" t="s">
        <v>48</v>
      </c>
      <c r="B26" s="62" t="s">
        <v>262</v>
      </c>
      <c r="C26" s="62" t="s">
        <v>67</v>
      </c>
      <c r="D26" s="70" t="s">
        <v>68</v>
      </c>
      <c r="E26" s="82">
        <v>63</v>
      </c>
    </row>
    <row r="27" spans="1:5" x14ac:dyDescent="0.2">
      <c r="A27" s="62" t="s">
        <v>48</v>
      </c>
      <c r="B27" s="62" t="s">
        <v>262</v>
      </c>
      <c r="C27" s="62" t="s">
        <v>69</v>
      </c>
      <c r="D27" s="70" t="s">
        <v>70</v>
      </c>
      <c r="E27" s="82">
        <v>63</v>
      </c>
    </row>
    <row r="28" spans="1:5" x14ac:dyDescent="0.2">
      <c r="A28" s="62" t="s">
        <v>48</v>
      </c>
      <c r="B28" s="62" t="s">
        <v>261</v>
      </c>
      <c r="C28" s="62" t="s">
        <v>49</v>
      </c>
      <c r="D28" s="70" t="s">
        <v>50</v>
      </c>
      <c r="E28" s="82">
        <v>58</v>
      </c>
    </row>
    <row r="29" spans="1:5" x14ac:dyDescent="0.2">
      <c r="A29" s="62" t="s">
        <v>48</v>
      </c>
      <c r="B29" s="62" t="s">
        <v>22</v>
      </c>
      <c r="C29" s="62" t="s">
        <v>51</v>
      </c>
      <c r="D29" s="70" t="s">
        <v>52</v>
      </c>
      <c r="E29" s="82">
        <v>54</v>
      </c>
    </row>
    <row r="30" spans="1:5" x14ac:dyDescent="0.2">
      <c r="A30" s="62" t="s">
        <v>48</v>
      </c>
      <c r="B30" s="62" t="s">
        <v>22</v>
      </c>
      <c r="C30" s="62" t="s">
        <v>53</v>
      </c>
      <c r="D30" s="70" t="s">
        <v>54</v>
      </c>
      <c r="E30" s="82">
        <v>55</v>
      </c>
    </row>
    <row r="31" spans="1:5" x14ac:dyDescent="0.2">
      <c r="A31" s="62" t="s">
        <v>48</v>
      </c>
      <c r="B31" s="62" t="s">
        <v>22</v>
      </c>
      <c r="C31" s="62" t="s">
        <v>291</v>
      </c>
      <c r="D31" s="70" t="s">
        <v>292</v>
      </c>
      <c r="E31" s="82">
        <v>55</v>
      </c>
    </row>
    <row r="32" spans="1:5" x14ac:dyDescent="0.2">
      <c r="A32" s="62" t="s">
        <v>48</v>
      </c>
      <c r="B32" s="62" t="s">
        <v>258</v>
      </c>
      <c r="C32" s="62" t="s">
        <v>55</v>
      </c>
      <c r="D32" s="70" t="s">
        <v>56</v>
      </c>
      <c r="E32" s="82">
        <v>57</v>
      </c>
    </row>
    <row r="33" spans="1:5" x14ac:dyDescent="0.2">
      <c r="A33" s="62" t="s">
        <v>48</v>
      </c>
      <c r="B33" s="62" t="s">
        <v>217</v>
      </c>
      <c r="C33" s="62" t="s">
        <v>57</v>
      </c>
      <c r="D33" s="70" t="s">
        <v>58</v>
      </c>
      <c r="E33" s="82">
        <v>62</v>
      </c>
    </row>
    <row r="34" spans="1:5" x14ac:dyDescent="0.2">
      <c r="A34" s="62" t="s">
        <v>48</v>
      </c>
      <c r="B34" s="62" t="s">
        <v>217</v>
      </c>
      <c r="C34" s="62" t="s">
        <v>59</v>
      </c>
      <c r="D34" s="70" t="s">
        <v>60</v>
      </c>
      <c r="E34" s="82">
        <v>56</v>
      </c>
    </row>
    <row r="35" spans="1:5" x14ac:dyDescent="0.2">
      <c r="A35" s="65" t="s">
        <v>263</v>
      </c>
      <c r="B35" s="65" t="s">
        <v>246</v>
      </c>
      <c r="C35" s="65" t="s">
        <v>93</v>
      </c>
      <c r="D35" s="73" t="s">
        <v>94</v>
      </c>
      <c r="E35" s="83">
        <v>44</v>
      </c>
    </row>
    <row r="36" spans="1:5" x14ac:dyDescent="0.2">
      <c r="A36" s="65" t="s">
        <v>263</v>
      </c>
      <c r="B36" s="65" t="s">
        <v>252</v>
      </c>
      <c r="C36" s="65" t="s">
        <v>95</v>
      </c>
      <c r="D36" s="73" t="s">
        <v>96</v>
      </c>
      <c r="E36" s="83">
        <v>63</v>
      </c>
    </row>
    <row r="37" spans="1:5" x14ac:dyDescent="0.2">
      <c r="A37" s="65" t="s">
        <v>263</v>
      </c>
      <c r="B37" s="65" t="s">
        <v>277</v>
      </c>
      <c r="C37" s="65" t="s">
        <v>97</v>
      </c>
      <c r="D37" s="73" t="s">
        <v>98</v>
      </c>
      <c r="E37" s="83">
        <v>49</v>
      </c>
    </row>
    <row r="38" spans="1:5" x14ac:dyDescent="0.2">
      <c r="A38" s="65" t="s">
        <v>263</v>
      </c>
      <c r="B38" s="65" t="s">
        <v>264</v>
      </c>
      <c r="C38" s="65" t="s">
        <v>99</v>
      </c>
      <c r="D38" s="73" t="s">
        <v>100</v>
      </c>
      <c r="E38" s="83">
        <v>50</v>
      </c>
    </row>
    <row r="39" spans="1:5" x14ac:dyDescent="0.2">
      <c r="A39" s="65" t="s">
        <v>263</v>
      </c>
      <c r="B39" s="65" t="s">
        <v>247</v>
      </c>
      <c r="C39" s="65" t="s">
        <v>101</v>
      </c>
      <c r="D39" s="73" t="s">
        <v>102</v>
      </c>
      <c r="E39" s="83">
        <v>43</v>
      </c>
    </row>
    <row r="40" spans="1:5" x14ac:dyDescent="0.2">
      <c r="A40" s="63" t="s">
        <v>71</v>
      </c>
      <c r="B40" s="63" t="s">
        <v>22</v>
      </c>
      <c r="C40" s="63" t="s">
        <v>222</v>
      </c>
      <c r="D40" s="71" t="s">
        <v>72</v>
      </c>
      <c r="E40" s="84">
        <v>51</v>
      </c>
    </row>
    <row r="41" spans="1:5" x14ac:dyDescent="0.2">
      <c r="A41" s="63" t="s">
        <v>71</v>
      </c>
      <c r="B41" s="63" t="s">
        <v>261</v>
      </c>
      <c r="C41" s="63" t="s">
        <v>79</v>
      </c>
      <c r="D41" s="71" t="s">
        <v>80</v>
      </c>
      <c r="E41" s="84">
        <v>54</v>
      </c>
    </row>
    <row r="42" spans="1:5" x14ac:dyDescent="0.2">
      <c r="A42" s="63" t="s">
        <v>71</v>
      </c>
      <c r="B42" s="63" t="s">
        <v>255</v>
      </c>
      <c r="C42" s="63" t="s">
        <v>265</v>
      </c>
      <c r="D42" s="71" t="s">
        <v>266</v>
      </c>
      <c r="E42" s="84">
        <v>63</v>
      </c>
    </row>
    <row r="43" spans="1:5" x14ac:dyDescent="0.2">
      <c r="A43" s="63" t="s">
        <v>71</v>
      </c>
      <c r="B43" s="63" t="s">
        <v>22</v>
      </c>
      <c r="C43" s="63" t="s">
        <v>267</v>
      </c>
      <c r="D43" s="71" t="s">
        <v>268</v>
      </c>
      <c r="E43" s="84">
        <v>52</v>
      </c>
    </row>
    <row r="44" spans="1:5" x14ac:dyDescent="0.2">
      <c r="A44" s="63" t="s">
        <v>71</v>
      </c>
      <c r="B44" s="63" t="s">
        <v>261</v>
      </c>
      <c r="C44" s="63" t="s">
        <v>269</v>
      </c>
      <c r="D44" s="71" t="s">
        <v>81</v>
      </c>
      <c r="E44" s="84">
        <v>52</v>
      </c>
    </row>
    <row r="45" spans="1:5" x14ac:dyDescent="0.2">
      <c r="A45" s="63" t="s">
        <v>71</v>
      </c>
      <c r="B45" s="63" t="s">
        <v>261</v>
      </c>
      <c r="C45" s="63" t="s">
        <v>270</v>
      </c>
      <c r="D45" s="71" t="s">
        <v>82</v>
      </c>
      <c r="E45" s="84">
        <v>52</v>
      </c>
    </row>
    <row r="46" spans="1:5" x14ac:dyDescent="0.2">
      <c r="A46" s="63" t="s">
        <v>71</v>
      </c>
      <c r="B46" s="63" t="s">
        <v>22</v>
      </c>
      <c r="C46" s="63" t="s">
        <v>73</v>
      </c>
      <c r="D46" s="71" t="s">
        <v>74</v>
      </c>
      <c r="E46" s="84">
        <v>50</v>
      </c>
    </row>
    <row r="47" spans="1:5" x14ac:dyDescent="0.2">
      <c r="A47" s="63" t="s">
        <v>71</v>
      </c>
      <c r="B47" s="63" t="s">
        <v>22</v>
      </c>
      <c r="C47" s="63" t="s">
        <v>75</v>
      </c>
      <c r="D47" s="71" t="s">
        <v>76</v>
      </c>
      <c r="E47" s="84">
        <v>51</v>
      </c>
    </row>
    <row r="48" spans="1:5" x14ac:dyDescent="0.2">
      <c r="A48" s="63" t="s">
        <v>71</v>
      </c>
      <c r="B48" s="63" t="s">
        <v>258</v>
      </c>
      <c r="C48" s="63" t="s">
        <v>77</v>
      </c>
      <c r="D48" s="71" t="s">
        <v>78</v>
      </c>
      <c r="E48" s="84">
        <v>49</v>
      </c>
    </row>
    <row r="49" spans="1:5" x14ac:dyDescent="0.2">
      <c r="A49" s="63" t="s">
        <v>71</v>
      </c>
      <c r="B49" s="63" t="s">
        <v>261</v>
      </c>
      <c r="C49" s="63" t="s">
        <v>83</v>
      </c>
      <c r="D49" s="71" t="s">
        <v>84</v>
      </c>
      <c r="E49" s="84">
        <v>52</v>
      </c>
    </row>
    <row r="50" spans="1:5" x14ac:dyDescent="0.2">
      <c r="A50" s="64" t="s">
        <v>85</v>
      </c>
      <c r="B50" s="64" t="s">
        <v>22</v>
      </c>
      <c r="C50" s="64" t="s">
        <v>86</v>
      </c>
      <c r="D50" s="72" t="s">
        <v>87</v>
      </c>
      <c r="E50" s="85">
        <v>63</v>
      </c>
    </row>
    <row r="51" spans="1:5" x14ac:dyDescent="0.2">
      <c r="A51" s="64" t="s">
        <v>85</v>
      </c>
      <c r="B51" s="64" t="s">
        <v>259</v>
      </c>
      <c r="C51" s="64" t="s">
        <v>88</v>
      </c>
      <c r="D51" s="72" t="s">
        <v>89</v>
      </c>
      <c r="E51" s="85">
        <v>63</v>
      </c>
    </row>
    <row r="52" spans="1:5" x14ac:dyDescent="0.2">
      <c r="A52" s="64" t="s">
        <v>85</v>
      </c>
      <c r="B52" s="64" t="s">
        <v>22</v>
      </c>
      <c r="C52" s="64" t="s">
        <v>90</v>
      </c>
      <c r="D52" s="72" t="s">
        <v>91</v>
      </c>
      <c r="E52" s="85">
        <v>63</v>
      </c>
    </row>
    <row r="53" spans="1:5" x14ac:dyDescent="0.2">
      <c r="A53" s="66" t="s">
        <v>105</v>
      </c>
      <c r="B53" s="66" t="s">
        <v>259</v>
      </c>
      <c r="C53" s="66" t="s">
        <v>106</v>
      </c>
      <c r="D53" s="74" t="s">
        <v>107</v>
      </c>
      <c r="E53" s="86">
        <v>49</v>
      </c>
    </row>
    <row r="54" spans="1:5" x14ac:dyDescent="0.2">
      <c r="A54" s="66" t="s">
        <v>105</v>
      </c>
      <c r="B54" s="66" t="s">
        <v>255</v>
      </c>
      <c r="C54" s="66" t="s">
        <v>271</v>
      </c>
      <c r="D54" s="74" t="s">
        <v>272</v>
      </c>
      <c r="E54" s="86">
        <v>56</v>
      </c>
    </row>
    <row r="55" spans="1:5" x14ac:dyDescent="0.2">
      <c r="A55" s="66" t="s">
        <v>105</v>
      </c>
      <c r="B55" s="66" t="s">
        <v>22</v>
      </c>
      <c r="C55" s="66" t="s">
        <v>273</v>
      </c>
      <c r="D55" s="74" t="s">
        <v>274</v>
      </c>
      <c r="E55" s="86">
        <v>47</v>
      </c>
    </row>
    <row r="56" spans="1:5" x14ac:dyDescent="0.2">
      <c r="A56" s="66" t="s">
        <v>105</v>
      </c>
      <c r="B56" s="66" t="s">
        <v>22</v>
      </c>
      <c r="C56" s="66" t="s">
        <v>294</v>
      </c>
      <c r="D56" s="74" t="s">
        <v>293</v>
      </c>
      <c r="E56" s="86">
        <v>47</v>
      </c>
    </row>
    <row r="57" spans="1:5" x14ac:dyDescent="0.2">
      <c r="A57" s="66" t="s">
        <v>105</v>
      </c>
      <c r="B57" s="66" t="s">
        <v>22</v>
      </c>
      <c r="C57" s="66" t="s">
        <v>295</v>
      </c>
      <c r="D57" s="74" t="s">
        <v>108</v>
      </c>
      <c r="E57" s="86">
        <v>49</v>
      </c>
    </row>
    <row r="58" spans="1:5" x14ac:dyDescent="0.2">
      <c r="A58" s="66" t="s">
        <v>105</v>
      </c>
      <c r="B58" s="66" t="s">
        <v>217</v>
      </c>
      <c r="C58" s="78" t="s">
        <v>109</v>
      </c>
      <c r="D58" s="80" t="s">
        <v>110</v>
      </c>
      <c r="E58" s="87">
        <v>48</v>
      </c>
    </row>
    <row r="59" spans="1:5" x14ac:dyDescent="0.2">
      <c r="A59" s="66" t="s">
        <v>105</v>
      </c>
      <c r="B59" s="78" t="s">
        <v>22</v>
      </c>
      <c r="C59" s="78" t="s">
        <v>111</v>
      </c>
      <c r="D59" s="80" t="s">
        <v>112</v>
      </c>
      <c r="E59" s="87">
        <v>48</v>
      </c>
    </row>
    <row r="60" spans="1:5" x14ac:dyDescent="0.2">
      <c r="A60" s="66" t="s">
        <v>105</v>
      </c>
      <c r="B60" s="66" t="s">
        <v>22</v>
      </c>
      <c r="C60" s="66" t="s">
        <v>113</v>
      </c>
      <c r="D60" s="74" t="s">
        <v>114</v>
      </c>
      <c r="E60" s="86">
        <v>48</v>
      </c>
    </row>
    <row r="61" spans="1:5" x14ac:dyDescent="0.2">
      <c r="A61" s="66" t="s">
        <v>105</v>
      </c>
      <c r="B61" s="66" t="s">
        <v>275</v>
      </c>
      <c r="C61" s="66" t="s">
        <v>115</v>
      </c>
      <c r="D61" s="74" t="s">
        <v>116</v>
      </c>
      <c r="E61" s="86">
        <v>38</v>
      </c>
    </row>
    <row r="62" spans="1:5" x14ac:dyDescent="0.2">
      <c r="A62" s="66" t="s">
        <v>105</v>
      </c>
      <c r="B62" s="66" t="s">
        <v>275</v>
      </c>
      <c r="C62" s="66" t="s">
        <v>276</v>
      </c>
      <c r="D62" s="74" t="s">
        <v>117</v>
      </c>
      <c r="E62" s="86">
        <v>37</v>
      </c>
    </row>
    <row r="63" spans="1:5" x14ac:dyDescent="0.2">
      <c r="A63" s="66" t="s">
        <v>105</v>
      </c>
      <c r="B63" s="66" t="s">
        <v>217</v>
      </c>
      <c r="C63" s="66" t="s">
        <v>118</v>
      </c>
      <c r="D63" s="74" t="s">
        <v>119</v>
      </c>
      <c r="E63" s="86">
        <v>48</v>
      </c>
    </row>
    <row r="64" spans="1:5" x14ac:dyDescent="0.2">
      <c r="A64" s="77" t="s">
        <v>92</v>
      </c>
      <c r="B64" s="77" t="s">
        <v>277</v>
      </c>
      <c r="C64" s="77" t="s">
        <v>278</v>
      </c>
      <c r="D64" s="79" t="s">
        <v>279</v>
      </c>
      <c r="E64" s="88">
        <v>52</v>
      </c>
    </row>
    <row r="65" spans="1:5" x14ac:dyDescent="0.2">
      <c r="A65" s="67" t="s">
        <v>120</v>
      </c>
      <c r="B65" s="67" t="s">
        <v>262</v>
      </c>
      <c r="C65" s="67" t="s">
        <v>138</v>
      </c>
      <c r="D65" s="75" t="s">
        <v>139</v>
      </c>
      <c r="E65" s="89">
        <v>59</v>
      </c>
    </row>
    <row r="66" spans="1:5" x14ac:dyDescent="0.2">
      <c r="A66" s="67" t="s">
        <v>120</v>
      </c>
      <c r="B66" s="67" t="s">
        <v>261</v>
      </c>
      <c r="C66" s="67" t="s">
        <v>130</v>
      </c>
      <c r="D66" s="75" t="s">
        <v>131</v>
      </c>
      <c r="E66" s="89">
        <v>59</v>
      </c>
    </row>
    <row r="67" spans="1:5" x14ac:dyDescent="0.2">
      <c r="A67" s="67" t="s">
        <v>120</v>
      </c>
      <c r="B67" s="67" t="s">
        <v>22</v>
      </c>
      <c r="C67" s="67" t="s">
        <v>121</v>
      </c>
      <c r="D67" s="75" t="s">
        <v>122</v>
      </c>
      <c r="E67" s="89">
        <v>57</v>
      </c>
    </row>
    <row r="68" spans="1:5" x14ac:dyDescent="0.2">
      <c r="A68" s="67" t="s">
        <v>120</v>
      </c>
      <c r="B68" s="67" t="s">
        <v>262</v>
      </c>
      <c r="C68" s="67" t="s">
        <v>140</v>
      </c>
      <c r="D68" s="75" t="s">
        <v>141</v>
      </c>
      <c r="E68" s="89">
        <v>66</v>
      </c>
    </row>
    <row r="69" spans="1:5" x14ac:dyDescent="0.2">
      <c r="A69" s="67" t="s">
        <v>120</v>
      </c>
      <c r="B69" s="67" t="s">
        <v>262</v>
      </c>
      <c r="C69" s="67" t="s">
        <v>142</v>
      </c>
      <c r="D69" s="75" t="s">
        <v>143</v>
      </c>
      <c r="E69" s="89">
        <v>63</v>
      </c>
    </row>
    <row r="70" spans="1:5" x14ac:dyDescent="0.2">
      <c r="A70" s="67" t="s">
        <v>120</v>
      </c>
      <c r="B70" s="67" t="s">
        <v>262</v>
      </c>
      <c r="C70" s="67" t="s">
        <v>296</v>
      </c>
      <c r="D70" s="75" t="s">
        <v>297</v>
      </c>
      <c r="E70" s="89">
        <v>64</v>
      </c>
    </row>
    <row r="71" spans="1:5" x14ac:dyDescent="0.2">
      <c r="A71" s="67" t="s">
        <v>120</v>
      </c>
      <c r="B71" s="67" t="s">
        <v>262</v>
      </c>
      <c r="C71" s="67" t="s">
        <v>144</v>
      </c>
      <c r="D71" s="75" t="s">
        <v>145</v>
      </c>
      <c r="E71" s="89">
        <v>65</v>
      </c>
    </row>
    <row r="72" spans="1:5" x14ac:dyDescent="0.2">
      <c r="A72" s="67" t="s">
        <v>120</v>
      </c>
      <c r="B72" s="67" t="s">
        <v>22</v>
      </c>
      <c r="C72" s="67" t="s">
        <v>224</v>
      </c>
      <c r="D72" s="75" t="s">
        <v>123</v>
      </c>
      <c r="E72" s="89">
        <v>63</v>
      </c>
    </row>
    <row r="73" spans="1:5" x14ac:dyDescent="0.2">
      <c r="A73" s="67" t="s">
        <v>120</v>
      </c>
      <c r="B73" s="67" t="s">
        <v>22</v>
      </c>
      <c r="C73" s="67" t="s">
        <v>124</v>
      </c>
      <c r="D73" s="75" t="s">
        <v>125</v>
      </c>
      <c r="E73" s="89">
        <v>53</v>
      </c>
    </row>
    <row r="74" spans="1:5" x14ac:dyDescent="0.2">
      <c r="A74" s="67" t="s">
        <v>120</v>
      </c>
      <c r="B74" s="67" t="s">
        <v>22</v>
      </c>
      <c r="C74" s="67" t="s">
        <v>223</v>
      </c>
      <c r="D74" s="75" t="s">
        <v>126</v>
      </c>
      <c r="E74" s="89">
        <v>61</v>
      </c>
    </row>
    <row r="75" spans="1:5" x14ac:dyDescent="0.2">
      <c r="A75" s="67" t="s">
        <v>120</v>
      </c>
      <c r="B75" s="67" t="s">
        <v>22</v>
      </c>
      <c r="C75" s="67" t="s">
        <v>132</v>
      </c>
      <c r="D75" s="75" t="s">
        <v>133</v>
      </c>
      <c r="E75" s="89">
        <v>60</v>
      </c>
    </row>
    <row r="76" spans="1:5" x14ac:dyDescent="0.2">
      <c r="A76" s="67" t="s">
        <v>120</v>
      </c>
      <c r="B76" s="67" t="s">
        <v>22</v>
      </c>
      <c r="C76" s="67" t="s">
        <v>225</v>
      </c>
      <c r="D76" s="75" t="s">
        <v>127</v>
      </c>
      <c r="E76" s="89">
        <v>61</v>
      </c>
    </row>
    <row r="77" spans="1:5" x14ac:dyDescent="0.2">
      <c r="A77" s="67" t="s">
        <v>120</v>
      </c>
      <c r="B77" s="67" t="s">
        <v>255</v>
      </c>
      <c r="C77" s="67" t="s">
        <v>128</v>
      </c>
      <c r="D77" s="75" t="s">
        <v>129</v>
      </c>
      <c r="E77" s="89">
        <v>63</v>
      </c>
    </row>
    <row r="78" spans="1:5" x14ac:dyDescent="0.2">
      <c r="A78" s="67" t="s">
        <v>120</v>
      </c>
      <c r="B78" s="67" t="s">
        <v>261</v>
      </c>
      <c r="C78" s="67" t="s">
        <v>134</v>
      </c>
      <c r="D78" s="75" t="s">
        <v>135</v>
      </c>
      <c r="E78" s="89">
        <v>57</v>
      </c>
    </row>
    <row r="79" spans="1:5" x14ac:dyDescent="0.2">
      <c r="A79" s="67" t="s">
        <v>120</v>
      </c>
      <c r="B79" s="67" t="s">
        <v>262</v>
      </c>
      <c r="C79" s="67" t="s">
        <v>280</v>
      </c>
      <c r="D79" s="75" t="s">
        <v>281</v>
      </c>
      <c r="E79" s="89">
        <v>64</v>
      </c>
    </row>
    <row r="80" spans="1:5" x14ac:dyDescent="0.2">
      <c r="A80" s="67" t="s">
        <v>120</v>
      </c>
      <c r="B80" s="67" t="s">
        <v>262</v>
      </c>
      <c r="C80" s="67" t="s">
        <v>146</v>
      </c>
      <c r="D80" s="75" t="s">
        <v>147</v>
      </c>
      <c r="E80" s="89">
        <v>62</v>
      </c>
    </row>
    <row r="81" spans="1:5" x14ac:dyDescent="0.2">
      <c r="A81" s="67" t="s">
        <v>120</v>
      </c>
      <c r="B81" s="67" t="s">
        <v>261</v>
      </c>
      <c r="C81" s="67" t="s">
        <v>136</v>
      </c>
      <c r="D81" s="75" t="s">
        <v>137</v>
      </c>
      <c r="E81" s="89">
        <v>60</v>
      </c>
    </row>
    <row r="82" spans="1:5" x14ac:dyDescent="0.2">
      <c r="A82" s="65" t="s">
        <v>92</v>
      </c>
      <c r="B82" s="65" t="s">
        <v>246</v>
      </c>
      <c r="C82" s="65" t="s">
        <v>237</v>
      </c>
      <c r="D82" s="73" t="s">
        <v>238</v>
      </c>
      <c r="E82" s="83">
        <v>48</v>
      </c>
    </row>
    <row r="83" spans="1:5" x14ac:dyDescent="0.2">
      <c r="A83" s="65" t="s">
        <v>92</v>
      </c>
      <c r="B83" s="65" t="s">
        <v>253</v>
      </c>
      <c r="C83" s="65" t="s">
        <v>240</v>
      </c>
      <c r="D83" s="73" t="s">
        <v>103</v>
      </c>
      <c r="E83" s="83">
        <v>82</v>
      </c>
    </row>
    <row r="84" spans="1:5" x14ac:dyDescent="0.2">
      <c r="A84" s="77" t="s">
        <v>92</v>
      </c>
      <c r="B84" s="77" t="s">
        <v>264</v>
      </c>
      <c r="C84" s="77" t="s">
        <v>241</v>
      </c>
      <c r="D84" s="79" t="s">
        <v>242</v>
      </c>
      <c r="E84" s="88">
        <v>53</v>
      </c>
    </row>
    <row r="85" spans="1:5" x14ac:dyDescent="0.2">
      <c r="A85" s="65" t="s">
        <v>92</v>
      </c>
      <c r="B85" s="65" t="s">
        <v>247</v>
      </c>
      <c r="C85" s="65" t="s">
        <v>239</v>
      </c>
      <c r="D85" s="73" t="s">
        <v>104</v>
      </c>
      <c r="E85" s="83">
        <v>47</v>
      </c>
    </row>
    <row r="86" spans="1:5" x14ac:dyDescent="0.2">
      <c r="A86" s="65" t="s">
        <v>92</v>
      </c>
      <c r="B86" s="65" t="s">
        <v>298</v>
      </c>
      <c r="C86" s="65" t="s">
        <v>239</v>
      </c>
      <c r="D86" s="73" t="s">
        <v>299</v>
      </c>
      <c r="E86" s="83">
        <v>52</v>
      </c>
    </row>
    <row r="87" spans="1:5" x14ac:dyDescent="0.2">
      <c r="A87" s="68" t="s">
        <v>148</v>
      </c>
      <c r="B87" s="68" t="s">
        <v>261</v>
      </c>
      <c r="C87" s="68" t="s">
        <v>174</v>
      </c>
      <c r="D87" s="76" t="s">
        <v>175</v>
      </c>
      <c r="E87" s="90">
        <v>59</v>
      </c>
    </row>
    <row r="88" spans="1:5" x14ac:dyDescent="0.2">
      <c r="A88" s="68" t="s">
        <v>148</v>
      </c>
      <c r="B88" s="68" t="s">
        <v>282</v>
      </c>
      <c r="C88" s="68" t="s">
        <v>203</v>
      </c>
      <c r="D88" s="76" t="s">
        <v>204</v>
      </c>
      <c r="E88" s="90">
        <v>74</v>
      </c>
    </row>
    <row r="89" spans="1:5" x14ac:dyDescent="0.2">
      <c r="A89" s="68" t="s">
        <v>148</v>
      </c>
      <c r="B89" s="68" t="s">
        <v>22</v>
      </c>
      <c r="C89" s="68" t="s">
        <v>151</v>
      </c>
      <c r="D89" s="76" t="s">
        <v>152</v>
      </c>
      <c r="E89" s="90">
        <v>59</v>
      </c>
    </row>
    <row r="90" spans="1:5" x14ac:dyDescent="0.2">
      <c r="A90" s="68" t="s">
        <v>148</v>
      </c>
      <c r="B90" s="68" t="s">
        <v>22</v>
      </c>
      <c r="C90" s="68" t="s">
        <v>226</v>
      </c>
      <c r="D90" s="76" t="s">
        <v>153</v>
      </c>
      <c r="E90" s="90">
        <v>58</v>
      </c>
    </row>
    <row r="91" spans="1:5" x14ac:dyDescent="0.2">
      <c r="A91" s="68" t="s">
        <v>148</v>
      </c>
      <c r="B91" s="68" t="s">
        <v>22</v>
      </c>
      <c r="C91" s="68" t="s">
        <v>154</v>
      </c>
      <c r="D91" s="76" t="s">
        <v>155</v>
      </c>
      <c r="E91" s="90">
        <v>59</v>
      </c>
    </row>
    <row r="92" spans="1:5" x14ac:dyDescent="0.2">
      <c r="A92" s="68" t="s">
        <v>148</v>
      </c>
      <c r="B92" s="68" t="s">
        <v>283</v>
      </c>
      <c r="C92" s="68" t="s">
        <v>205</v>
      </c>
      <c r="D92" s="76" t="s">
        <v>206</v>
      </c>
      <c r="E92" s="90">
        <v>70</v>
      </c>
    </row>
    <row r="93" spans="1:5" x14ac:dyDescent="0.2">
      <c r="A93" s="68" t="s">
        <v>148</v>
      </c>
      <c r="B93" s="68" t="s">
        <v>22</v>
      </c>
      <c r="C93" s="68" t="s">
        <v>176</v>
      </c>
      <c r="D93" s="76" t="s">
        <v>177</v>
      </c>
      <c r="E93" s="90">
        <v>57</v>
      </c>
    </row>
    <row r="94" spans="1:5" x14ac:dyDescent="0.2">
      <c r="A94" s="68" t="s">
        <v>148</v>
      </c>
      <c r="B94" s="68" t="s">
        <v>22</v>
      </c>
      <c r="C94" s="68" t="s">
        <v>207</v>
      </c>
      <c r="D94" s="76" t="s">
        <v>208</v>
      </c>
      <c r="E94" s="90">
        <v>58</v>
      </c>
    </row>
    <row r="95" spans="1:5" x14ac:dyDescent="0.2">
      <c r="A95" s="68" t="s">
        <v>148</v>
      </c>
      <c r="B95" s="68" t="s">
        <v>262</v>
      </c>
      <c r="C95" s="68" t="s">
        <v>191</v>
      </c>
      <c r="D95" s="76" t="s">
        <v>192</v>
      </c>
      <c r="E95" s="90">
        <v>66</v>
      </c>
    </row>
    <row r="96" spans="1:5" x14ac:dyDescent="0.2">
      <c r="A96" s="68" t="s">
        <v>148</v>
      </c>
      <c r="B96" s="68" t="s">
        <v>262</v>
      </c>
      <c r="C96" s="68" t="s">
        <v>193</v>
      </c>
      <c r="D96" s="76" t="s">
        <v>194</v>
      </c>
      <c r="E96" s="90">
        <v>66</v>
      </c>
    </row>
    <row r="97" spans="1:5" x14ac:dyDescent="0.2">
      <c r="A97" s="68" t="s">
        <v>148</v>
      </c>
      <c r="B97" s="68" t="s">
        <v>262</v>
      </c>
      <c r="C97" s="68" t="s">
        <v>195</v>
      </c>
      <c r="D97" s="76" t="s">
        <v>196</v>
      </c>
      <c r="E97" s="90">
        <v>66</v>
      </c>
    </row>
    <row r="98" spans="1:5" x14ac:dyDescent="0.2">
      <c r="A98" s="68" t="s">
        <v>148</v>
      </c>
      <c r="B98" s="68" t="s">
        <v>284</v>
      </c>
      <c r="C98" s="68" t="s">
        <v>184</v>
      </c>
      <c r="D98" s="76" t="s">
        <v>185</v>
      </c>
      <c r="E98" s="90">
        <v>61</v>
      </c>
    </row>
    <row r="99" spans="1:5" x14ac:dyDescent="0.2">
      <c r="A99" s="68" t="s">
        <v>148</v>
      </c>
      <c r="B99" s="68" t="s">
        <v>284</v>
      </c>
      <c r="C99" s="68" t="s">
        <v>186</v>
      </c>
      <c r="D99" s="76" t="s">
        <v>187</v>
      </c>
      <c r="E99" s="90">
        <v>62</v>
      </c>
    </row>
    <row r="100" spans="1:5" x14ac:dyDescent="0.2">
      <c r="A100" s="68" t="s">
        <v>148</v>
      </c>
      <c r="B100" s="68" t="s">
        <v>284</v>
      </c>
      <c r="C100" s="68" t="s">
        <v>285</v>
      </c>
      <c r="D100" s="76" t="s">
        <v>188</v>
      </c>
      <c r="E100" s="90">
        <v>62</v>
      </c>
    </row>
    <row r="101" spans="1:5" x14ac:dyDescent="0.2">
      <c r="A101" s="68" t="s">
        <v>148</v>
      </c>
      <c r="B101" s="68" t="s">
        <v>284</v>
      </c>
      <c r="C101" s="68" t="s">
        <v>286</v>
      </c>
      <c r="D101" s="76" t="s">
        <v>189</v>
      </c>
      <c r="E101" s="90">
        <v>62</v>
      </c>
    </row>
    <row r="102" spans="1:5" x14ac:dyDescent="0.2">
      <c r="A102" s="68" t="s">
        <v>148</v>
      </c>
      <c r="B102" s="68" t="s">
        <v>284</v>
      </c>
      <c r="C102" s="68" t="s">
        <v>287</v>
      </c>
      <c r="D102" s="76" t="s">
        <v>190</v>
      </c>
      <c r="E102" s="90">
        <v>62</v>
      </c>
    </row>
    <row r="103" spans="1:5" x14ac:dyDescent="0.2">
      <c r="A103" s="68" t="s">
        <v>148</v>
      </c>
      <c r="B103" s="68" t="s">
        <v>262</v>
      </c>
      <c r="C103" s="68" t="s">
        <v>197</v>
      </c>
      <c r="D103" s="76" t="s">
        <v>198</v>
      </c>
      <c r="E103" s="90">
        <v>66</v>
      </c>
    </row>
    <row r="104" spans="1:5" x14ac:dyDescent="0.2">
      <c r="A104" s="68" t="s">
        <v>148</v>
      </c>
      <c r="B104" s="68" t="s">
        <v>262</v>
      </c>
      <c r="C104" s="68" t="s">
        <v>199</v>
      </c>
      <c r="D104" s="76" t="s">
        <v>200</v>
      </c>
      <c r="E104" s="90">
        <v>65</v>
      </c>
    </row>
    <row r="105" spans="1:5" x14ac:dyDescent="0.2">
      <c r="A105" s="68" t="s">
        <v>148</v>
      </c>
      <c r="B105" s="68" t="s">
        <v>217</v>
      </c>
      <c r="C105" s="68" t="s">
        <v>156</v>
      </c>
      <c r="D105" s="76" t="s">
        <v>157</v>
      </c>
      <c r="E105" s="90">
        <v>58</v>
      </c>
    </row>
    <row r="106" spans="1:5" x14ac:dyDescent="0.2">
      <c r="A106" s="68" t="s">
        <v>148</v>
      </c>
      <c r="B106" s="68" t="s">
        <v>22</v>
      </c>
      <c r="C106" s="68" t="s">
        <v>209</v>
      </c>
      <c r="D106" s="76" t="s">
        <v>210</v>
      </c>
      <c r="E106" s="90">
        <v>59</v>
      </c>
    </row>
    <row r="107" spans="1:5" x14ac:dyDescent="0.2">
      <c r="A107" s="68" t="s">
        <v>148</v>
      </c>
      <c r="B107" s="68" t="s">
        <v>22</v>
      </c>
      <c r="C107" s="68" t="s">
        <v>158</v>
      </c>
      <c r="D107" s="76" t="s">
        <v>159</v>
      </c>
      <c r="E107" s="90">
        <v>57</v>
      </c>
    </row>
    <row r="108" spans="1:5" x14ac:dyDescent="0.2">
      <c r="A108" s="68" t="s">
        <v>148</v>
      </c>
      <c r="B108" s="68" t="s">
        <v>22</v>
      </c>
      <c r="C108" s="68" t="s">
        <v>178</v>
      </c>
      <c r="D108" s="76" t="s">
        <v>179</v>
      </c>
      <c r="E108" s="90">
        <v>65</v>
      </c>
    </row>
    <row r="109" spans="1:5" x14ac:dyDescent="0.2">
      <c r="A109" s="68" t="s">
        <v>148</v>
      </c>
      <c r="B109" s="68" t="s">
        <v>22</v>
      </c>
      <c r="C109" s="68" t="s">
        <v>180</v>
      </c>
      <c r="D109" s="76" t="s">
        <v>181</v>
      </c>
      <c r="E109" s="90">
        <v>63</v>
      </c>
    </row>
    <row r="110" spans="1:5" x14ac:dyDescent="0.2">
      <c r="A110" s="68" t="s">
        <v>148</v>
      </c>
      <c r="B110" s="68" t="s">
        <v>217</v>
      </c>
      <c r="C110" s="68" t="s">
        <v>182</v>
      </c>
      <c r="D110" s="76" t="s">
        <v>183</v>
      </c>
      <c r="E110" s="90">
        <v>66</v>
      </c>
    </row>
    <row r="111" spans="1:5" x14ac:dyDescent="0.2">
      <c r="A111" s="68" t="s">
        <v>148</v>
      </c>
      <c r="B111" s="68" t="s">
        <v>22</v>
      </c>
      <c r="C111" s="68" t="s">
        <v>243</v>
      </c>
      <c r="D111" s="76" t="s">
        <v>245</v>
      </c>
      <c r="E111" s="90">
        <v>62</v>
      </c>
    </row>
    <row r="112" spans="1:5" x14ac:dyDescent="0.2">
      <c r="A112" s="68" t="s">
        <v>148</v>
      </c>
      <c r="B112" s="68" t="s">
        <v>261</v>
      </c>
      <c r="C112" s="68" t="s">
        <v>160</v>
      </c>
      <c r="D112" s="76" t="s">
        <v>161</v>
      </c>
      <c r="E112" s="90">
        <v>61</v>
      </c>
    </row>
    <row r="113" spans="1:5" x14ac:dyDescent="0.2">
      <c r="A113" s="68" t="s">
        <v>148</v>
      </c>
      <c r="B113" s="68" t="s">
        <v>261</v>
      </c>
      <c r="C113" s="68" t="s">
        <v>162</v>
      </c>
      <c r="D113" s="76" t="s">
        <v>163</v>
      </c>
      <c r="E113" s="90">
        <v>60</v>
      </c>
    </row>
    <row r="114" spans="1:5" x14ac:dyDescent="0.2">
      <c r="A114" s="68" t="s">
        <v>148</v>
      </c>
      <c r="B114" s="68" t="s">
        <v>261</v>
      </c>
      <c r="C114" s="68" t="s">
        <v>164</v>
      </c>
      <c r="D114" s="76" t="s">
        <v>165</v>
      </c>
      <c r="E114" s="90">
        <v>60</v>
      </c>
    </row>
    <row r="115" spans="1:5" x14ac:dyDescent="0.2">
      <c r="A115" s="68" t="s">
        <v>148</v>
      </c>
      <c r="B115" s="68" t="s">
        <v>288</v>
      </c>
      <c r="C115" s="68" t="s">
        <v>211</v>
      </c>
      <c r="D115" s="76" t="s">
        <v>212</v>
      </c>
      <c r="E115" s="90">
        <v>69</v>
      </c>
    </row>
    <row r="116" spans="1:5" x14ac:dyDescent="0.2">
      <c r="A116" s="68" t="s">
        <v>148</v>
      </c>
      <c r="B116" s="68" t="s">
        <v>22</v>
      </c>
      <c r="C116" s="68" t="s">
        <v>149</v>
      </c>
      <c r="D116" s="76" t="s">
        <v>150</v>
      </c>
      <c r="E116" s="90">
        <v>57</v>
      </c>
    </row>
    <row r="117" spans="1:5" x14ac:dyDescent="0.2">
      <c r="A117" s="68" t="s">
        <v>148</v>
      </c>
      <c r="B117" s="68" t="s">
        <v>258</v>
      </c>
      <c r="C117" s="68" t="s">
        <v>166</v>
      </c>
      <c r="D117" s="76" t="s">
        <v>167</v>
      </c>
      <c r="E117" s="90">
        <v>60</v>
      </c>
    </row>
    <row r="118" spans="1:5" x14ac:dyDescent="0.2">
      <c r="A118" s="68" t="s">
        <v>148</v>
      </c>
      <c r="B118" s="68" t="s">
        <v>217</v>
      </c>
      <c r="C118" s="68" t="s">
        <v>168</v>
      </c>
      <c r="D118" s="76" t="s">
        <v>169</v>
      </c>
      <c r="E118" s="90">
        <v>57</v>
      </c>
    </row>
    <row r="119" spans="1:5" x14ac:dyDescent="0.2">
      <c r="A119" s="68" t="s">
        <v>148</v>
      </c>
      <c r="B119" s="68" t="s">
        <v>22</v>
      </c>
      <c r="C119" s="68" t="s">
        <v>170</v>
      </c>
      <c r="D119" s="76" t="s">
        <v>171</v>
      </c>
      <c r="E119" s="90">
        <v>57</v>
      </c>
    </row>
    <row r="120" spans="1:5" x14ac:dyDescent="0.2">
      <c r="A120" s="68" t="s">
        <v>148</v>
      </c>
      <c r="B120" s="68" t="s">
        <v>262</v>
      </c>
      <c r="C120" s="68" t="s">
        <v>201</v>
      </c>
      <c r="D120" s="76" t="s">
        <v>202</v>
      </c>
      <c r="E120" s="90">
        <v>66</v>
      </c>
    </row>
    <row r="121" spans="1:5" x14ac:dyDescent="0.2">
      <c r="A121" s="68" t="s">
        <v>148</v>
      </c>
      <c r="B121" s="68" t="s">
        <v>261</v>
      </c>
      <c r="C121" s="68" t="s">
        <v>172</v>
      </c>
      <c r="D121" s="76" t="s">
        <v>173</v>
      </c>
      <c r="E121" s="90">
        <v>59</v>
      </c>
    </row>
    <row r="122" spans="1:5" x14ac:dyDescent="0.2">
      <c r="A122" s="68" t="s">
        <v>148</v>
      </c>
      <c r="B122" s="68" t="s">
        <v>302</v>
      </c>
      <c r="C122" s="68" t="s">
        <v>300</v>
      </c>
      <c r="D122" s="76" t="s">
        <v>305</v>
      </c>
      <c r="E122" s="90">
        <v>64</v>
      </c>
    </row>
    <row r="123" spans="1:5" x14ac:dyDescent="0.2">
      <c r="A123" s="68" t="s">
        <v>148</v>
      </c>
      <c r="B123" s="68" t="s">
        <v>303</v>
      </c>
      <c r="C123" s="68" t="s">
        <v>304</v>
      </c>
      <c r="D123" s="76" t="s">
        <v>301</v>
      </c>
      <c r="E123" s="90">
        <v>151</v>
      </c>
    </row>
    <row r="124" spans="1:5" x14ac:dyDescent="0.2"/>
    <row r="125" spans="1:5" x14ac:dyDescent="0.2"/>
    <row r="126" spans="1:5" x14ac:dyDescent="0.2"/>
    <row r="127" spans="1:5" x14ac:dyDescent="0.2"/>
    <row r="128" spans="1:5"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sheetData>
  <sheetProtection algorithmName="SHA-512" hashValue="hDonsFccrrnhC+a3cocDJN1i8ykYDfoP3H1lKpYx9dMaNkCycub1u+cLYC6sMCOYszAt/wTxpLWcgupZHZEXzQ==" saltValue="4llYTaSzgwqPSg8qZCgmug==" spinCount="100000" sheet="1" selectLockedCells="1" sort="0" autoFilter="0"/>
  <autoFilter ref="A2:E2" xr:uid="{00000000-0009-0000-0000-000001000000}">
    <sortState xmlns:xlrd2="http://schemas.microsoft.com/office/spreadsheetml/2017/richdata2" ref="A3:E188">
      <sortCondition ref="A2"/>
    </sortState>
  </autoFilter>
  <mergeCells count="1">
    <mergeCell ref="A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D187"/>
  <sheetViews>
    <sheetView showGridLines="0" workbookViewId="0">
      <pane ySplit="1" topLeftCell="A2" activePane="bottomLeft" state="frozen"/>
      <selection pane="bottomLeft" activeCell="C2" sqref="C2:C122"/>
    </sheetView>
  </sheetViews>
  <sheetFormatPr baseColWidth="10" defaultColWidth="0" defaultRowHeight="15" zeroHeight="1" x14ac:dyDescent="0.2"/>
  <cols>
    <col min="1" max="1" width="11" style="15" bestFit="1" customWidth="1"/>
    <col min="2" max="2" width="47.5" style="14" bestFit="1" customWidth="1"/>
    <col min="3" max="3" width="14.6640625" style="13" customWidth="1"/>
    <col min="4" max="16384" width="9.1640625" style="14" hidden="1"/>
  </cols>
  <sheetData>
    <row r="1" spans="1:4" s="12" customFormat="1" ht="33" customHeight="1" x14ac:dyDescent="0.2">
      <c r="A1" s="16" t="s">
        <v>20</v>
      </c>
      <c r="B1" s="16" t="s">
        <v>19</v>
      </c>
      <c r="C1" s="17" t="s">
        <v>213</v>
      </c>
      <c r="D1" s="18"/>
    </row>
    <row r="2" spans="1:4" x14ac:dyDescent="0.2">
      <c r="A2" s="69" t="s">
        <v>24</v>
      </c>
      <c r="B2" s="61" t="s">
        <v>23</v>
      </c>
      <c r="C2" s="81">
        <v>57</v>
      </c>
    </row>
    <row r="3" spans="1:4" x14ac:dyDescent="0.2">
      <c r="A3" s="69" t="s">
        <v>26</v>
      </c>
      <c r="B3" s="61" t="s">
        <v>25</v>
      </c>
      <c r="C3" s="81">
        <v>75</v>
      </c>
    </row>
    <row r="4" spans="1:4" x14ac:dyDescent="0.2">
      <c r="A4" s="69" t="s">
        <v>251</v>
      </c>
      <c r="B4" s="61" t="s">
        <v>250</v>
      </c>
      <c r="C4" s="81">
        <v>65</v>
      </c>
    </row>
    <row r="5" spans="1:4" x14ac:dyDescent="0.2">
      <c r="A5" s="69" t="s">
        <v>45</v>
      </c>
      <c r="B5" s="61" t="s">
        <v>220</v>
      </c>
      <c r="C5" s="81">
        <v>59</v>
      </c>
    </row>
    <row r="6" spans="1:4" x14ac:dyDescent="0.2">
      <c r="A6" s="69" t="s">
        <v>47</v>
      </c>
      <c r="B6" s="61" t="s">
        <v>46</v>
      </c>
      <c r="C6" s="81">
        <v>59</v>
      </c>
    </row>
    <row r="7" spans="1:4" x14ac:dyDescent="0.2">
      <c r="A7" s="69" t="s">
        <v>28</v>
      </c>
      <c r="B7" s="61" t="s">
        <v>221</v>
      </c>
      <c r="C7" s="81">
        <v>64</v>
      </c>
    </row>
    <row r="8" spans="1:4" x14ac:dyDescent="0.2">
      <c r="A8" s="69" t="s">
        <v>29</v>
      </c>
      <c r="B8" s="61" t="s">
        <v>218</v>
      </c>
      <c r="C8" s="81">
        <v>62</v>
      </c>
    </row>
    <row r="9" spans="1:4" x14ac:dyDescent="0.2">
      <c r="A9" s="69" t="s">
        <v>31</v>
      </c>
      <c r="B9" s="61" t="s">
        <v>30</v>
      </c>
      <c r="C9" s="81">
        <v>70</v>
      </c>
    </row>
    <row r="10" spans="1:4" x14ac:dyDescent="0.2">
      <c r="A10" s="69" t="s">
        <v>33</v>
      </c>
      <c r="B10" s="61" t="s">
        <v>32</v>
      </c>
      <c r="C10" s="81">
        <v>86</v>
      </c>
    </row>
    <row r="11" spans="1:4" x14ac:dyDescent="0.2">
      <c r="A11" s="69" t="s">
        <v>236</v>
      </c>
      <c r="B11" s="61" t="s">
        <v>235</v>
      </c>
      <c r="C11" s="81">
        <v>76</v>
      </c>
    </row>
    <row r="12" spans="1:4" x14ac:dyDescent="0.2">
      <c r="A12" s="69" t="s">
        <v>27</v>
      </c>
      <c r="B12" s="61" t="s">
        <v>254</v>
      </c>
      <c r="C12" s="81">
        <v>57</v>
      </c>
    </row>
    <row r="13" spans="1:4" x14ac:dyDescent="0.2">
      <c r="A13" s="69" t="s">
        <v>37</v>
      </c>
      <c r="B13" s="61" t="s">
        <v>36</v>
      </c>
      <c r="C13" s="81">
        <v>73</v>
      </c>
    </row>
    <row r="14" spans="1:4" x14ac:dyDescent="0.2">
      <c r="A14" s="69" t="s">
        <v>44</v>
      </c>
      <c r="B14" s="61" t="s">
        <v>219</v>
      </c>
      <c r="C14" s="81">
        <v>64</v>
      </c>
    </row>
    <row r="15" spans="1:4" x14ac:dyDescent="0.2">
      <c r="A15" s="69" t="s">
        <v>257</v>
      </c>
      <c r="B15" s="61" t="s">
        <v>256</v>
      </c>
      <c r="C15" s="81">
        <v>79</v>
      </c>
    </row>
    <row r="16" spans="1:4" x14ac:dyDescent="0.2">
      <c r="A16" s="69" t="s">
        <v>39</v>
      </c>
      <c r="B16" s="61" t="s">
        <v>38</v>
      </c>
      <c r="C16" s="81">
        <v>63</v>
      </c>
    </row>
    <row r="17" spans="1:3" x14ac:dyDescent="0.2">
      <c r="A17" s="69" t="s">
        <v>34</v>
      </c>
      <c r="B17" s="61" t="s">
        <v>231</v>
      </c>
      <c r="C17" s="81">
        <v>60</v>
      </c>
    </row>
    <row r="18" spans="1:3" x14ac:dyDescent="0.2">
      <c r="A18" s="69" t="s">
        <v>234</v>
      </c>
      <c r="B18" s="61" t="s">
        <v>233</v>
      </c>
      <c r="C18" s="81">
        <v>62</v>
      </c>
    </row>
    <row r="19" spans="1:3" x14ac:dyDescent="0.2">
      <c r="A19" s="69" t="s">
        <v>35</v>
      </c>
      <c r="B19" s="61" t="s">
        <v>232</v>
      </c>
      <c r="C19" s="81">
        <v>62</v>
      </c>
    </row>
    <row r="20" spans="1:3" x14ac:dyDescent="0.2">
      <c r="A20" s="69" t="s">
        <v>41</v>
      </c>
      <c r="B20" s="61" t="s">
        <v>40</v>
      </c>
      <c r="C20" s="81">
        <v>58</v>
      </c>
    </row>
    <row r="21" spans="1:3" x14ac:dyDescent="0.2">
      <c r="A21" s="69" t="s">
        <v>43</v>
      </c>
      <c r="B21" s="61" t="s">
        <v>42</v>
      </c>
      <c r="C21" s="81">
        <v>57</v>
      </c>
    </row>
    <row r="22" spans="1:3" x14ac:dyDescent="0.2">
      <c r="A22" s="70" t="s">
        <v>62</v>
      </c>
      <c r="B22" s="62" t="s">
        <v>61</v>
      </c>
      <c r="C22" s="82">
        <v>57</v>
      </c>
    </row>
    <row r="23" spans="1:3" x14ac:dyDescent="0.2">
      <c r="A23" s="70" t="s">
        <v>64</v>
      </c>
      <c r="B23" s="62" t="s">
        <v>63</v>
      </c>
      <c r="C23" s="82">
        <v>63</v>
      </c>
    </row>
    <row r="24" spans="1:3" x14ac:dyDescent="0.2">
      <c r="A24" s="70" t="s">
        <v>66</v>
      </c>
      <c r="B24" s="62" t="s">
        <v>65</v>
      </c>
      <c r="C24" s="82">
        <v>61</v>
      </c>
    </row>
    <row r="25" spans="1:3" x14ac:dyDescent="0.2">
      <c r="A25" s="70" t="s">
        <v>68</v>
      </c>
      <c r="B25" s="62" t="s">
        <v>67</v>
      </c>
      <c r="C25" s="82">
        <v>63</v>
      </c>
    </row>
    <row r="26" spans="1:3" x14ac:dyDescent="0.2">
      <c r="A26" s="70" t="s">
        <v>70</v>
      </c>
      <c r="B26" s="62" t="s">
        <v>69</v>
      </c>
      <c r="C26" s="82">
        <v>63</v>
      </c>
    </row>
    <row r="27" spans="1:3" x14ac:dyDescent="0.2">
      <c r="A27" s="70" t="s">
        <v>50</v>
      </c>
      <c r="B27" s="62" t="s">
        <v>49</v>
      </c>
      <c r="C27" s="82">
        <v>58</v>
      </c>
    </row>
    <row r="28" spans="1:3" x14ac:dyDescent="0.2">
      <c r="A28" s="70" t="s">
        <v>52</v>
      </c>
      <c r="B28" s="62" t="s">
        <v>51</v>
      </c>
      <c r="C28" s="82">
        <v>54</v>
      </c>
    </row>
    <row r="29" spans="1:3" x14ac:dyDescent="0.2">
      <c r="A29" s="70" t="s">
        <v>54</v>
      </c>
      <c r="B29" s="62" t="s">
        <v>53</v>
      </c>
      <c r="C29" s="82">
        <v>55</v>
      </c>
    </row>
    <row r="30" spans="1:3" x14ac:dyDescent="0.2">
      <c r="A30" s="70" t="s">
        <v>292</v>
      </c>
      <c r="B30" s="62" t="s">
        <v>291</v>
      </c>
      <c r="C30" s="82">
        <v>55</v>
      </c>
    </row>
    <row r="31" spans="1:3" x14ac:dyDescent="0.2">
      <c r="A31" s="70" t="s">
        <v>56</v>
      </c>
      <c r="B31" s="62" t="s">
        <v>55</v>
      </c>
      <c r="C31" s="82">
        <v>57</v>
      </c>
    </row>
    <row r="32" spans="1:3" x14ac:dyDescent="0.2">
      <c r="A32" s="70" t="s">
        <v>58</v>
      </c>
      <c r="B32" s="62" t="s">
        <v>57</v>
      </c>
      <c r="C32" s="82">
        <v>62</v>
      </c>
    </row>
    <row r="33" spans="1:3" x14ac:dyDescent="0.2">
      <c r="A33" s="70" t="s">
        <v>60</v>
      </c>
      <c r="B33" s="62" t="s">
        <v>59</v>
      </c>
      <c r="C33" s="82">
        <v>56</v>
      </c>
    </row>
    <row r="34" spans="1:3" x14ac:dyDescent="0.2">
      <c r="A34" s="73" t="s">
        <v>94</v>
      </c>
      <c r="B34" s="65" t="s">
        <v>93</v>
      </c>
      <c r="C34" s="83">
        <v>44</v>
      </c>
    </row>
    <row r="35" spans="1:3" x14ac:dyDescent="0.2">
      <c r="A35" s="73" t="s">
        <v>96</v>
      </c>
      <c r="B35" s="65" t="s">
        <v>95</v>
      </c>
      <c r="C35" s="83">
        <v>63</v>
      </c>
    </row>
    <row r="36" spans="1:3" x14ac:dyDescent="0.2">
      <c r="A36" s="73" t="s">
        <v>98</v>
      </c>
      <c r="B36" s="65" t="s">
        <v>97</v>
      </c>
      <c r="C36" s="83">
        <v>49</v>
      </c>
    </row>
    <row r="37" spans="1:3" x14ac:dyDescent="0.2">
      <c r="A37" s="73" t="s">
        <v>100</v>
      </c>
      <c r="B37" s="65" t="s">
        <v>99</v>
      </c>
      <c r="C37" s="83">
        <v>50</v>
      </c>
    </row>
    <row r="38" spans="1:3" x14ac:dyDescent="0.2">
      <c r="A38" s="73" t="s">
        <v>102</v>
      </c>
      <c r="B38" s="65" t="s">
        <v>101</v>
      </c>
      <c r="C38" s="83">
        <v>43</v>
      </c>
    </row>
    <row r="39" spans="1:3" x14ac:dyDescent="0.2">
      <c r="A39" s="71" t="s">
        <v>72</v>
      </c>
      <c r="B39" s="63" t="s">
        <v>222</v>
      </c>
      <c r="C39" s="84">
        <v>51</v>
      </c>
    </row>
    <row r="40" spans="1:3" x14ac:dyDescent="0.2">
      <c r="A40" s="71" t="s">
        <v>80</v>
      </c>
      <c r="B40" s="63" t="s">
        <v>79</v>
      </c>
      <c r="C40" s="84">
        <v>54</v>
      </c>
    </row>
    <row r="41" spans="1:3" x14ac:dyDescent="0.2">
      <c r="A41" s="71" t="s">
        <v>266</v>
      </c>
      <c r="B41" s="63" t="s">
        <v>265</v>
      </c>
      <c r="C41" s="84">
        <v>63</v>
      </c>
    </row>
    <row r="42" spans="1:3" x14ac:dyDescent="0.2">
      <c r="A42" s="71" t="s">
        <v>268</v>
      </c>
      <c r="B42" s="63" t="s">
        <v>267</v>
      </c>
      <c r="C42" s="84">
        <v>52</v>
      </c>
    </row>
    <row r="43" spans="1:3" x14ac:dyDescent="0.2">
      <c r="A43" s="71" t="s">
        <v>81</v>
      </c>
      <c r="B43" s="63" t="s">
        <v>269</v>
      </c>
      <c r="C43" s="84">
        <v>52</v>
      </c>
    </row>
    <row r="44" spans="1:3" x14ac:dyDescent="0.2">
      <c r="A44" s="71" t="s">
        <v>82</v>
      </c>
      <c r="B44" s="63" t="s">
        <v>270</v>
      </c>
      <c r="C44" s="84">
        <v>52</v>
      </c>
    </row>
    <row r="45" spans="1:3" x14ac:dyDescent="0.2">
      <c r="A45" s="71" t="s">
        <v>74</v>
      </c>
      <c r="B45" s="63" t="s">
        <v>73</v>
      </c>
      <c r="C45" s="84">
        <v>50</v>
      </c>
    </row>
    <row r="46" spans="1:3" x14ac:dyDescent="0.2">
      <c r="A46" s="71" t="s">
        <v>76</v>
      </c>
      <c r="B46" s="63" t="s">
        <v>75</v>
      </c>
      <c r="C46" s="84">
        <v>51</v>
      </c>
    </row>
    <row r="47" spans="1:3" x14ac:dyDescent="0.2">
      <c r="A47" s="71" t="s">
        <v>78</v>
      </c>
      <c r="B47" s="63" t="s">
        <v>77</v>
      </c>
      <c r="C47" s="84">
        <v>49</v>
      </c>
    </row>
    <row r="48" spans="1:3" x14ac:dyDescent="0.2">
      <c r="A48" s="71" t="s">
        <v>84</v>
      </c>
      <c r="B48" s="63" t="s">
        <v>83</v>
      </c>
      <c r="C48" s="84">
        <v>52</v>
      </c>
    </row>
    <row r="49" spans="1:3" x14ac:dyDescent="0.2">
      <c r="A49" s="72" t="s">
        <v>87</v>
      </c>
      <c r="B49" s="64" t="s">
        <v>86</v>
      </c>
      <c r="C49" s="85">
        <v>63</v>
      </c>
    </row>
    <row r="50" spans="1:3" x14ac:dyDescent="0.2">
      <c r="A50" s="72" t="s">
        <v>89</v>
      </c>
      <c r="B50" s="64" t="s">
        <v>88</v>
      </c>
      <c r="C50" s="85">
        <v>63</v>
      </c>
    </row>
    <row r="51" spans="1:3" x14ac:dyDescent="0.2">
      <c r="A51" s="72" t="s">
        <v>91</v>
      </c>
      <c r="B51" s="64" t="s">
        <v>90</v>
      </c>
      <c r="C51" s="85">
        <v>63</v>
      </c>
    </row>
    <row r="52" spans="1:3" x14ac:dyDescent="0.2">
      <c r="A52" s="74" t="s">
        <v>107</v>
      </c>
      <c r="B52" s="66" t="s">
        <v>106</v>
      </c>
      <c r="C52" s="86">
        <v>49</v>
      </c>
    </row>
    <row r="53" spans="1:3" x14ac:dyDescent="0.2">
      <c r="A53" s="74" t="s">
        <v>272</v>
      </c>
      <c r="B53" s="66" t="s">
        <v>271</v>
      </c>
      <c r="C53" s="86">
        <v>56</v>
      </c>
    </row>
    <row r="54" spans="1:3" x14ac:dyDescent="0.2">
      <c r="A54" s="74" t="s">
        <v>274</v>
      </c>
      <c r="B54" s="66" t="s">
        <v>273</v>
      </c>
      <c r="C54" s="86">
        <v>47</v>
      </c>
    </row>
    <row r="55" spans="1:3" x14ac:dyDescent="0.2">
      <c r="A55" s="74" t="s">
        <v>293</v>
      </c>
      <c r="B55" s="66" t="s">
        <v>294</v>
      </c>
      <c r="C55" s="86">
        <v>47</v>
      </c>
    </row>
    <row r="56" spans="1:3" x14ac:dyDescent="0.2">
      <c r="A56" s="74" t="s">
        <v>108</v>
      </c>
      <c r="B56" s="66" t="s">
        <v>295</v>
      </c>
      <c r="C56" s="86">
        <v>49</v>
      </c>
    </row>
    <row r="57" spans="1:3" x14ac:dyDescent="0.2">
      <c r="A57" s="80" t="s">
        <v>110</v>
      </c>
      <c r="B57" s="78" t="s">
        <v>109</v>
      </c>
      <c r="C57" s="87">
        <v>48</v>
      </c>
    </row>
    <row r="58" spans="1:3" x14ac:dyDescent="0.2">
      <c r="A58" s="80" t="s">
        <v>112</v>
      </c>
      <c r="B58" s="78" t="s">
        <v>111</v>
      </c>
      <c r="C58" s="87">
        <v>48</v>
      </c>
    </row>
    <row r="59" spans="1:3" x14ac:dyDescent="0.2">
      <c r="A59" s="74" t="s">
        <v>114</v>
      </c>
      <c r="B59" s="66" t="s">
        <v>113</v>
      </c>
      <c r="C59" s="86">
        <v>48</v>
      </c>
    </row>
    <row r="60" spans="1:3" x14ac:dyDescent="0.2">
      <c r="A60" s="74" t="s">
        <v>116</v>
      </c>
      <c r="B60" s="66" t="s">
        <v>115</v>
      </c>
      <c r="C60" s="86">
        <v>38</v>
      </c>
    </row>
    <row r="61" spans="1:3" x14ac:dyDescent="0.2">
      <c r="A61" s="74" t="s">
        <v>117</v>
      </c>
      <c r="B61" s="66" t="s">
        <v>276</v>
      </c>
      <c r="C61" s="86">
        <v>37</v>
      </c>
    </row>
    <row r="62" spans="1:3" x14ac:dyDescent="0.2">
      <c r="A62" s="74" t="s">
        <v>119</v>
      </c>
      <c r="B62" s="66" t="s">
        <v>118</v>
      </c>
      <c r="C62" s="86">
        <v>48</v>
      </c>
    </row>
    <row r="63" spans="1:3" x14ac:dyDescent="0.2">
      <c r="A63" s="79" t="s">
        <v>279</v>
      </c>
      <c r="B63" s="77" t="s">
        <v>278</v>
      </c>
      <c r="C63" s="88">
        <v>52</v>
      </c>
    </row>
    <row r="64" spans="1:3" x14ac:dyDescent="0.2">
      <c r="A64" s="75" t="s">
        <v>139</v>
      </c>
      <c r="B64" s="67" t="s">
        <v>138</v>
      </c>
      <c r="C64" s="89">
        <v>59</v>
      </c>
    </row>
    <row r="65" spans="1:3" x14ac:dyDescent="0.2">
      <c r="A65" s="75" t="s">
        <v>131</v>
      </c>
      <c r="B65" s="67" t="s">
        <v>130</v>
      </c>
      <c r="C65" s="89">
        <v>59</v>
      </c>
    </row>
    <row r="66" spans="1:3" x14ac:dyDescent="0.2">
      <c r="A66" s="75" t="s">
        <v>122</v>
      </c>
      <c r="B66" s="67" t="s">
        <v>121</v>
      </c>
      <c r="C66" s="89">
        <v>57</v>
      </c>
    </row>
    <row r="67" spans="1:3" x14ac:dyDescent="0.2">
      <c r="A67" s="75" t="s">
        <v>141</v>
      </c>
      <c r="B67" s="67" t="s">
        <v>140</v>
      </c>
      <c r="C67" s="89">
        <v>66</v>
      </c>
    </row>
    <row r="68" spans="1:3" x14ac:dyDescent="0.2">
      <c r="A68" s="75" t="s">
        <v>143</v>
      </c>
      <c r="B68" s="67" t="s">
        <v>142</v>
      </c>
      <c r="C68" s="89">
        <v>63</v>
      </c>
    </row>
    <row r="69" spans="1:3" x14ac:dyDescent="0.2">
      <c r="A69" s="75" t="s">
        <v>297</v>
      </c>
      <c r="B69" s="67" t="s">
        <v>296</v>
      </c>
      <c r="C69" s="89">
        <v>64</v>
      </c>
    </row>
    <row r="70" spans="1:3" x14ac:dyDescent="0.2">
      <c r="A70" s="75" t="s">
        <v>145</v>
      </c>
      <c r="B70" s="67" t="s">
        <v>144</v>
      </c>
      <c r="C70" s="89">
        <v>65</v>
      </c>
    </row>
    <row r="71" spans="1:3" x14ac:dyDescent="0.2">
      <c r="A71" s="75" t="s">
        <v>123</v>
      </c>
      <c r="B71" s="67" t="s">
        <v>224</v>
      </c>
      <c r="C71" s="89">
        <v>63</v>
      </c>
    </row>
    <row r="72" spans="1:3" x14ac:dyDescent="0.2">
      <c r="A72" s="75" t="s">
        <v>125</v>
      </c>
      <c r="B72" s="67" t="s">
        <v>124</v>
      </c>
      <c r="C72" s="89">
        <v>53</v>
      </c>
    </row>
    <row r="73" spans="1:3" x14ac:dyDescent="0.2">
      <c r="A73" s="75" t="s">
        <v>126</v>
      </c>
      <c r="B73" s="67" t="s">
        <v>223</v>
      </c>
      <c r="C73" s="89">
        <v>61</v>
      </c>
    </row>
    <row r="74" spans="1:3" x14ac:dyDescent="0.2">
      <c r="A74" s="75" t="s">
        <v>133</v>
      </c>
      <c r="B74" s="67" t="s">
        <v>132</v>
      </c>
      <c r="C74" s="89">
        <v>60</v>
      </c>
    </row>
    <row r="75" spans="1:3" x14ac:dyDescent="0.2">
      <c r="A75" s="75" t="s">
        <v>127</v>
      </c>
      <c r="B75" s="67" t="s">
        <v>225</v>
      </c>
      <c r="C75" s="89">
        <v>61</v>
      </c>
    </row>
    <row r="76" spans="1:3" x14ac:dyDescent="0.2">
      <c r="A76" s="75" t="s">
        <v>129</v>
      </c>
      <c r="B76" s="67" t="s">
        <v>128</v>
      </c>
      <c r="C76" s="89">
        <v>63</v>
      </c>
    </row>
    <row r="77" spans="1:3" x14ac:dyDescent="0.2">
      <c r="A77" s="75" t="s">
        <v>135</v>
      </c>
      <c r="B77" s="67" t="s">
        <v>134</v>
      </c>
      <c r="C77" s="89">
        <v>57</v>
      </c>
    </row>
    <row r="78" spans="1:3" x14ac:dyDescent="0.2">
      <c r="A78" s="75" t="s">
        <v>281</v>
      </c>
      <c r="B78" s="67" t="s">
        <v>280</v>
      </c>
      <c r="C78" s="89">
        <v>64</v>
      </c>
    </row>
    <row r="79" spans="1:3" x14ac:dyDescent="0.2">
      <c r="A79" s="75" t="s">
        <v>147</v>
      </c>
      <c r="B79" s="67" t="s">
        <v>146</v>
      </c>
      <c r="C79" s="89">
        <v>62</v>
      </c>
    </row>
    <row r="80" spans="1:3" x14ac:dyDescent="0.2">
      <c r="A80" s="75" t="s">
        <v>137</v>
      </c>
      <c r="B80" s="67" t="s">
        <v>136</v>
      </c>
      <c r="C80" s="89">
        <v>60</v>
      </c>
    </row>
    <row r="81" spans="1:3" x14ac:dyDescent="0.2">
      <c r="A81" s="73" t="s">
        <v>238</v>
      </c>
      <c r="B81" s="65" t="s">
        <v>237</v>
      </c>
      <c r="C81" s="83">
        <v>48</v>
      </c>
    </row>
    <row r="82" spans="1:3" x14ac:dyDescent="0.2">
      <c r="A82" s="73" t="s">
        <v>103</v>
      </c>
      <c r="B82" s="65" t="s">
        <v>240</v>
      </c>
      <c r="C82" s="83">
        <v>82</v>
      </c>
    </row>
    <row r="83" spans="1:3" x14ac:dyDescent="0.2">
      <c r="A83" s="79" t="s">
        <v>242</v>
      </c>
      <c r="B83" s="77" t="s">
        <v>241</v>
      </c>
      <c r="C83" s="88">
        <v>53</v>
      </c>
    </row>
    <row r="84" spans="1:3" x14ac:dyDescent="0.2">
      <c r="A84" s="73" t="s">
        <v>104</v>
      </c>
      <c r="B84" s="65" t="s">
        <v>239</v>
      </c>
      <c r="C84" s="83">
        <v>47</v>
      </c>
    </row>
    <row r="85" spans="1:3" x14ac:dyDescent="0.2">
      <c r="A85" s="73" t="s">
        <v>299</v>
      </c>
      <c r="B85" s="65" t="s">
        <v>239</v>
      </c>
      <c r="C85" s="83">
        <v>52</v>
      </c>
    </row>
    <row r="86" spans="1:3" x14ac:dyDescent="0.2">
      <c r="A86" s="76" t="s">
        <v>175</v>
      </c>
      <c r="B86" s="68" t="s">
        <v>174</v>
      </c>
      <c r="C86" s="90">
        <v>59</v>
      </c>
    </row>
    <row r="87" spans="1:3" x14ac:dyDescent="0.2">
      <c r="A87" s="76" t="s">
        <v>204</v>
      </c>
      <c r="B87" s="68" t="s">
        <v>203</v>
      </c>
      <c r="C87" s="90">
        <v>74</v>
      </c>
    </row>
    <row r="88" spans="1:3" x14ac:dyDescent="0.2">
      <c r="A88" s="76" t="s">
        <v>152</v>
      </c>
      <c r="B88" s="68" t="s">
        <v>151</v>
      </c>
      <c r="C88" s="90">
        <v>59</v>
      </c>
    </row>
    <row r="89" spans="1:3" x14ac:dyDescent="0.2">
      <c r="A89" s="76" t="s">
        <v>153</v>
      </c>
      <c r="B89" s="68" t="s">
        <v>226</v>
      </c>
      <c r="C89" s="90">
        <v>58</v>
      </c>
    </row>
    <row r="90" spans="1:3" x14ac:dyDescent="0.2">
      <c r="A90" s="76" t="s">
        <v>155</v>
      </c>
      <c r="B90" s="68" t="s">
        <v>154</v>
      </c>
      <c r="C90" s="90">
        <v>59</v>
      </c>
    </row>
    <row r="91" spans="1:3" x14ac:dyDescent="0.2">
      <c r="A91" s="76" t="s">
        <v>206</v>
      </c>
      <c r="B91" s="68" t="s">
        <v>205</v>
      </c>
      <c r="C91" s="90">
        <v>70</v>
      </c>
    </row>
    <row r="92" spans="1:3" x14ac:dyDescent="0.2">
      <c r="A92" s="76" t="s">
        <v>177</v>
      </c>
      <c r="B92" s="68" t="s">
        <v>176</v>
      </c>
      <c r="C92" s="90">
        <v>57</v>
      </c>
    </row>
    <row r="93" spans="1:3" x14ac:dyDescent="0.2">
      <c r="A93" s="76" t="s">
        <v>208</v>
      </c>
      <c r="B93" s="68" t="s">
        <v>207</v>
      </c>
      <c r="C93" s="90">
        <v>58</v>
      </c>
    </row>
    <row r="94" spans="1:3" x14ac:dyDescent="0.2">
      <c r="A94" s="76" t="s">
        <v>192</v>
      </c>
      <c r="B94" s="68" t="s">
        <v>191</v>
      </c>
      <c r="C94" s="90">
        <v>66</v>
      </c>
    </row>
    <row r="95" spans="1:3" x14ac:dyDescent="0.2">
      <c r="A95" s="76" t="s">
        <v>194</v>
      </c>
      <c r="B95" s="68" t="s">
        <v>193</v>
      </c>
      <c r="C95" s="90">
        <v>66</v>
      </c>
    </row>
    <row r="96" spans="1:3" x14ac:dyDescent="0.2">
      <c r="A96" s="76" t="s">
        <v>196</v>
      </c>
      <c r="B96" s="68" t="s">
        <v>195</v>
      </c>
      <c r="C96" s="90">
        <v>66</v>
      </c>
    </row>
    <row r="97" spans="1:3" x14ac:dyDescent="0.2">
      <c r="A97" s="76" t="s">
        <v>185</v>
      </c>
      <c r="B97" s="68" t="s">
        <v>184</v>
      </c>
      <c r="C97" s="90">
        <v>61</v>
      </c>
    </row>
    <row r="98" spans="1:3" x14ac:dyDescent="0.2">
      <c r="A98" s="76" t="s">
        <v>187</v>
      </c>
      <c r="B98" s="68" t="s">
        <v>186</v>
      </c>
      <c r="C98" s="90">
        <v>62</v>
      </c>
    </row>
    <row r="99" spans="1:3" x14ac:dyDescent="0.2">
      <c r="A99" s="76" t="s">
        <v>188</v>
      </c>
      <c r="B99" s="68" t="s">
        <v>285</v>
      </c>
      <c r="C99" s="90">
        <v>62</v>
      </c>
    </row>
    <row r="100" spans="1:3" x14ac:dyDescent="0.2">
      <c r="A100" s="76" t="s">
        <v>189</v>
      </c>
      <c r="B100" s="68" t="s">
        <v>286</v>
      </c>
      <c r="C100" s="90">
        <v>62</v>
      </c>
    </row>
    <row r="101" spans="1:3" x14ac:dyDescent="0.2">
      <c r="A101" s="76" t="s">
        <v>190</v>
      </c>
      <c r="B101" s="68" t="s">
        <v>287</v>
      </c>
      <c r="C101" s="90">
        <v>62</v>
      </c>
    </row>
    <row r="102" spans="1:3" x14ac:dyDescent="0.2">
      <c r="A102" s="76" t="s">
        <v>198</v>
      </c>
      <c r="B102" s="68" t="s">
        <v>197</v>
      </c>
      <c r="C102" s="90">
        <v>66</v>
      </c>
    </row>
    <row r="103" spans="1:3" x14ac:dyDescent="0.2">
      <c r="A103" s="76" t="s">
        <v>200</v>
      </c>
      <c r="B103" s="68" t="s">
        <v>199</v>
      </c>
      <c r="C103" s="90">
        <v>65</v>
      </c>
    </row>
    <row r="104" spans="1:3" x14ac:dyDescent="0.2">
      <c r="A104" s="76" t="s">
        <v>157</v>
      </c>
      <c r="B104" s="68" t="s">
        <v>156</v>
      </c>
      <c r="C104" s="90">
        <v>58</v>
      </c>
    </row>
    <row r="105" spans="1:3" x14ac:dyDescent="0.2">
      <c r="A105" s="76" t="s">
        <v>210</v>
      </c>
      <c r="B105" s="68" t="s">
        <v>209</v>
      </c>
      <c r="C105" s="90">
        <v>59</v>
      </c>
    </row>
    <row r="106" spans="1:3" x14ac:dyDescent="0.2">
      <c r="A106" s="76" t="s">
        <v>159</v>
      </c>
      <c r="B106" s="68" t="s">
        <v>158</v>
      </c>
      <c r="C106" s="90">
        <v>57</v>
      </c>
    </row>
    <row r="107" spans="1:3" x14ac:dyDescent="0.2">
      <c r="A107" s="76" t="s">
        <v>179</v>
      </c>
      <c r="B107" s="68" t="s">
        <v>178</v>
      </c>
      <c r="C107" s="90">
        <v>65</v>
      </c>
    </row>
    <row r="108" spans="1:3" x14ac:dyDescent="0.2">
      <c r="A108" s="76" t="s">
        <v>181</v>
      </c>
      <c r="B108" s="68" t="s">
        <v>180</v>
      </c>
      <c r="C108" s="90">
        <v>63</v>
      </c>
    </row>
    <row r="109" spans="1:3" x14ac:dyDescent="0.2">
      <c r="A109" s="76" t="s">
        <v>183</v>
      </c>
      <c r="B109" s="68" t="s">
        <v>182</v>
      </c>
      <c r="C109" s="90">
        <v>66</v>
      </c>
    </row>
    <row r="110" spans="1:3" x14ac:dyDescent="0.2">
      <c r="A110" s="76" t="s">
        <v>245</v>
      </c>
      <c r="B110" s="68" t="s">
        <v>243</v>
      </c>
      <c r="C110" s="90">
        <v>62</v>
      </c>
    </row>
    <row r="111" spans="1:3" x14ac:dyDescent="0.2">
      <c r="A111" s="76" t="s">
        <v>161</v>
      </c>
      <c r="B111" s="68" t="s">
        <v>160</v>
      </c>
      <c r="C111" s="90">
        <v>61</v>
      </c>
    </row>
    <row r="112" spans="1:3" x14ac:dyDescent="0.2">
      <c r="A112" s="76" t="s">
        <v>163</v>
      </c>
      <c r="B112" s="68" t="s">
        <v>162</v>
      </c>
      <c r="C112" s="90">
        <v>60</v>
      </c>
    </row>
    <row r="113" spans="1:3" x14ac:dyDescent="0.2">
      <c r="A113" s="76" t="s">
        <v>165</v>
      </c>
      <c r="B113" s="68" t="s">
        <v>164</v>
      </c>
      <c r="C113" s="90">
        <v>60</v>
      </c>
    </row>
    <row r="114" spans="1:3" x14ac:dyDescent="0.2">
      <c r="A114" s="76" t="s">
        <v>212</v>
      </c>
      <c r="B114" s="68" t="s">
        <v>211</v>
      </c>
      <c r="C114" s="90">
        <v>69</v>
      </c>
    </row>
    <row r="115" spans="1:3" x14ac:dyDescent="0.2">
      <c r="A115" s="76" t="s">
        <v>150</v>
      </c>
      <c r="B115" s="68" t="s">
        <v>149</v>
      </c>
      <c r="C115" s="90">
        <v>57</v>
      </c>
    </row>
    <row r="116" spans="1:3" x14ac:dyDescent="0.2">
      <c r="A116" s="76" t="s">
        <v>167</v>
      </c>
      <c r="B116" s="68" t="s">
        <v>166</v>
      </c>
      <c r="C116" s="90">
        <v>60</v>
      </c>
    </row>
    <row r="117" spans="1:3" x14ac:dyDescent="0.2">
      <c r="A117" s="76" t="s">
        <v>169</v>
      </c>
      <c r="B117" s="68" t="s">
        <v>168</v>
      </c>
      <c r="C117" s="90">
        <v>57</v>
      </c>
    </row>
    <row r="118" spans="1:3" x14ac:dyDescent="0.2">
      <c r="A118" s="76" t="s">
        <v>171</v>
      </c>
      <c r="B118" s="68" t="s">
        <v>170</v>
      </c>
      <c r="C118" s="90">
        <v>57</v>
      </c>
    </row>
    <row r="119" spans="1:3" x14ac:dyDescent="0.2">
      <c r="A119" s="76" t="s">
        <v>202</v>
      </c>
      <c r="B119" s="68" t="s">
        <v>201</v>
      </c>
      <c r="C119" s="90">
        <v>66</v>
      </c>
    </row>
    <row r="120" spans="1:3" x14ac:dyDescent="0.2">
      <c r="A120" s="76" t="s">
        <v>173</v>
      </c>
      <c r="B120" s="68" t="s">
        <v>172</v>
      </c>
      <c r="C120" s="90">
        <v>59</v>
      </c>
    </row>
    <row r="121" spans="1:3" x14ac:dyDescent="0.2">
      <c r="A121" s="76" t="s">
        <v>305</v>
      </c>
      <c r="B121" s="68" t="s">
        <v>300</v>
      </c>
      <c r="C121" s="90">
        <v>64</v>
      </c>
    </row>
    <row r="122" spans="1:3" x14ac:dyDescent="0.2">
      <c r="A122" s="76" t="s">
        <v>301</v>
      </c>
      <c r="B122" s="68" t="s">
        <v>304</v>
      </c>
      <c r="C122" s="90">
        <v>151</v>
      </c>
    </row>
    <row r="123" spans="1:3" x14ac:dyDescent="0.2"/>
    <row r="124" spans="1:3" x14ac:dyDescent="0.2"/>
    <row r="125" spans="1:3" x14ac:dyDescent="0.2"/>
    <row r="126" spans="1:3" x14ac:dyDescent="0.2"/>
    <row r="127" spans="1:3" x14ac:dyDescent="0.2"/>
    <row r="128" spans="1:3"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sheetData>
  <sheetProtection algorithmName="SHA-512" hashValue="HqvCdJXRUXEALHNG0zHa9qTWkoRGqsWVJdPR3uRDRdRa4WcQRaAX9vNGLu0sGILajOj2MrHUunKWS3VcfR/sVg==" saltValue="vPMI9CLhvjfSzAXRFpLavw==" spinCount="100000" sheet="1" selectLockedCells="1" sort="0" autoFilter="0"/>
  <autoFilter ref="A1:C1" xr:uid="{00000000-0009-0000-0000-000004000000}">
    <sortState xmlns:xlrd2="http://schemas.microsoft.com/office/spreadsheetml/2017/richdata2" ref="A2:C187">
      <sortCondition ref="B1:B187"/>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Sales Invoice</vt:lpstr>
      <vt:lpstr>BSG Catalog</vt:lpstr>
      <vt:lpstr>BSG Catalog VLOOKUP</vt:lpstr>
      <vt:lpstr>'BSG Catalog VLOOKUP'!_FilterDatabase</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Butorin</dc:creator>
  <cp:lastModifiedBy>Microsoft Office User</cp:lastModifiedBy>
  <cp:lastPrinted>2020-04-30T22:18:47Z</cp:lastPrinted>
  <dcterms:created xsi:type="dcterms:W3CDTF">2006-01-23T19:37:33Z</dcterms:created>
  <dcterms:modified xsi:type="dcterms:W3CDTF">2026-10-13T22:33:25Z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TC101514301033</vt:lpwstr>
  </property>
</Properties>
</file>